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4370" windowHeight="10545"/>
  </bookViews>
  <sheets>
    <sheet name="Приоритетные проекты" sheetId="9" r:id="rId1"/>
    <sheet name="Статусы" sheetId="7" state="hidden" r:id="rId2"/>
  </sheets>
  <externalReferences>
    <externalReference r:id="rId3"/>
    <externalReference r:id="rId4"/>
  </externalReferences>
  <definedNames>
    <definedName name="_Toc498796094" localSheetId="0">'Приоритетные проекты'!$B$6</definedName>
    <definedName name="_xlnm._FilterDatabase" localSheetId="0" hidden="1">'Приоритетные проекты'!$A$8:$M$1213</definedName>
    <definedName name="включить_мероприятие">Статусы!$A$11:$A$12</definedName>
    <definedName name="_xlnm.Print_Area" localSheetId="0">'Приоритетные проекты'!$A$1:$K$1202</definedName>
    <definedName name="подготовительные_работы">Статусы!$A$2:$A$12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7" i="9" l="1"/>
  <c r="G106" i="9" l="1"/>
  <c r="G104" i="9"/>
  <c r="G588" i="9" l="1"/>
  <c r="G582" i="9"/>
  <c r="G576" i="9"/>
  <c r="G564" i="9"/>
  <c r="G164" i="9"/>
  <c r="G130" i="9"/>
  <c r="G123" i="9"/>
  <c r="G110" i="9"/>
  <c r="G98" i="9"/>
  <c r="G92" i="9"/>
  <c r="G86" i="9"/>
  <c r="G80" i="9"/>
  <c r="G52" i="9" l="1"/>
  <c r="G1164" i="9" l="1"/>
  <c r="G1197" i="9" l="1"/>
  <c r="G1190" i="9"/>
  <c r="G1184" i="9"/>
  <c r="G1177" i="9"/>
  <c r="G1171" i="9"/>
  <c r="G1158" i="9"/>
  <c r="G1144" i="9"/>
  <c r="G1137" i="9"/>
  <c r="G1130" i="9"/>
  <c r="G1123" i="9"/>
  <c r="G1104" i="9"/>
  <c r="G1090" i="9"/>
  <c r="G1084" i="9"/>
  <c r="G1078" i="9"/>
  <c r="G1071" i="9"/>
  <c r="G1065" i="9"/>
  <c r="G1059" i="9"/>
  <c r="G1027" i="9"/>
  <c r="G1021" i="9"/>
  <c r="G1015" i="9"/>
  <c r="G1009" i="9"/>
  <c r="G1003" i="9"/>
  <c r="G997" i="9"/>
  <c r="G991" i="9"/>
  <c r="G985" i="9"/>
  <c r="G979" i="9"/>
  <c r="G973" i="9"/>
  <c r="G967" i="9"/>
  <c r="G961" i="9"/>
  <c r="G955" i="9"/>
  <c r="G949" i="9"/>
  <c r="G943" i="9"/>
  <c r="G930" i="9"/>
  <c r="G905" i="9"/>
  <c r="G899" i="9"/>
  <c r="G893" i="9"/>
  <c r="G837" i="9"/>
  <c r="G831" i="9"/>
  <c r="G825" i="9"/>
  <c r="G812" i="9"/>
  <c r="G806" i="9"/>
  <c r="G800" i="9"/>
  <c r="G794" i="9"/>
  <c r="G788" i="9"/>
  <c r="G782" i="9"/>
  <c r="G776" i="9"/>
  <c r="G770" i="9"/>
  <c r="G764" i="9"/>
  <c r="G757" i="9"/>
  <c r="G739" i="9"/>
  <c r="G729" i="9"/>
  <c r="G727" i="9" s="1"/>
  <c r="G721" i="9"/>
  <c r="G697" i="9"/>
  <c r="G691" i="9"/>
  <c r="G685" i="9"/>
  <c r="G677" i="9"/>
  <c r="G671" i="9"/>
  <c r="G665" i="9"/>
  <c r="G658" i="9"/>
  <c r="G652" i="9"/>
  <c r="G646" i="9"/>
  <c r="G639" i="9"/>
  <c r="G633" i="9"/>
  <c r="G627" i="9"/>
  <c r="G619" i="9"/>
  <c r="G613" i="9"/>
  <c r="G607" i="9"/>
  <c r="G601" i="9"/>
  <c r="G595" i="9"/>
  <c r="G552" i="9"/>
  <c r="G546" i="9"/>
  <c r="G540" i="9"/>
  <c r="G534" i="9"/>
  <c r="G514" i="9"/>
  <c r="G507" i="9"/>
  <c r="G488" i="9"/>
  <c r="G468" i="9"/>
  <c r="G461" i="9"/>
  <c r="G454" i="9"/>
  <c r="G448" i="9"/>
  <c r="G436" i="9"/>
  <c r="G430" i="9"/>
  <c r="G416" i="9"/>
  <c r="G402" i="9"/>
  <c r="G396" i="9"/>
  <c r="G390" i="9"/>
  <c r="G384" i="9"/>
  <c r="G371" i="9"/>
  <c r="G365" i="9"/>
  <c r="G358" i="9"/>
  <c r="G345" i="9"/>
  <c r="G333" i="9"/>
  <c r="G320" i="9"/>
  <c r="G313" i="9"/>
  <c r="G307" i="9"/>
  <c r="G294" i="9"/>
  <c r="G288" i="9"/>
  <c r="G282" i="9"/>
  <c r="G276" i="9"/>
  <c r="G270" i="9"/>
  <c r="G264" i="9"/>
  <c r="G258" i="9"/>
  <c r="G1208" i="9"/>
  <c r="G243" i="9"/>
  <c r="G221" i="9"/>
  <c r="G214" i="9"/>
  <c r="G200" i="9"/>
  <c r="G185" i="9"/>
  <c r="G177" i="9"/>
  <c r="G171" i="9"/>
  <c r="G157" i="9"/>
  <c r="G150" i="9"/>
  <c r="G144" i="9"/>
  <c r="G137" i="9"/>
  <c r="G74" i="9"/>
  <c r="G66" i="9"/>
  <c r="G45" i="9"/>
  <c r="G39" i="9"/>
  <c r="G27" i="9"/>
  <c r="G15" i="9"/>
  <c r="G1205" i="9" l="1"/>
  <c r="G1207" i="9"/>
  <c r="G1206" i="9"/>
  <c r="G1204" i="9" l="1"/>
  <c r="G1203" i="9" s="1"/>
  <c r="G1209" i="9" s="1"/>
</calcChain>
</file>

<file path=xl/sharedStrings.xml><?xml version="1.0" encoding="utf-8"?>
<sst xmlns="http://schemas.openxmlformats.org/spreadsheetml/2006/main" count="2685" uniqueCount="540">
  <si>
    <r>
      <rPr>
        <sz val="16"/>
        <color rgb="FFFFFF00"/>
        <rFont val="Times New Roman"/>
        <family val="1"/>
        <charset val="204"/>
      </rPr>
      <t xml:space="preserve">▲ </t>
    </r>
    <r>
      <rPr>
        <b/>
        <sz val="16"/>
        <color rgb="FFC00000"/>
        <rFont val="Calibri"/>
        <family val="2"/>
        <charset val="204"/>
      </rPr>
      <t>Нажать "+" сверху</t>
    </r>
    <r>
      <rPr>
        <b/>
        <sz val="16"/>
        <color rgb="FFC00000"/>
        <rFont val="Calibri"/>
        <family val="2"/>
        <charset val="204"/>
      </rPr>
      <t xml:space="preserve"> </t>
    </r>
    <r>
      <rPr>
        <sz val="16"/>
        <color rgb="FFFFFF00"/>
        <rFont val="Calibri"/>
        <family val="2"/>
      </rPr>
      <t xml:space="preserve"> </t>
    </r>
    <r>
      <rPr>
        <sz val="16"/>
        <color rgb="FF002060"/>
        <rFont val="Calibri"/>
        <family val="2"/>
        <charset val="204"/>
      </rPr>
      <t xml:space="preserve">- появятся </t>
    </r>
    <r>
      <rPr>
        <b/>
        <sz val="16"/>
        <color rgb="FFFFFF00"/>
        <rFont val="Calibri"/>
        <family val="2"/>
        <charset val="204"/>
      </rPr>
      <t>Источники информации</t>
    </r>
    <r>
      <rPr>
        <b/>
        <sz val="16"/>
        <color rgb="FF0070C0"/>
        <rFont val="Calibri"/>
        <family val="2"/>
        <charset val="204"/>
      </rPr>
      <t xml:space="preserve"> </t>
    </r>
    <r>
      <rPr>
        <b/>
        <sz val="16"/>
        <color rgb="FF002060"/>
        <rFont val="Calibri"/>
        <family val="2"/>
        <charset val="204"/>
      </rPr>
      <t>и ответ на вопрос "Ну и откуда вы это взяли? Мы такого не писали"</t>
    </r>
  </si>
  <si>
    <t>№</t>
  </si>
  <si>
    <t>Мероприятие</t>
  </si>
  <si>
    <t>Срок реализации</t>
  </si>
  <si>
    <t>Статус</t>
  </si>
  <si>
    <r>
      <t>Финансовые потребности</t>
    </r>
    <r>
      <rPr>
        <sz val="11"/>
        <color theme="1"/>
        <rFont val="Times New Roman"/>
        <family val="1"/>
        <charset val="204"/>
      </rPr>
      <t xml:space="preserve"> 
(на 2018-2030)</t>
    </r>
    <r>
      <rPr>
        <b/>
        <sz val="11"/>
        <color theme="1"/>
        <rFont val="Times New Roman"/>
        <family val="1"/>
        <charset val="204"/>
      </rPr>
      <t>, 
млн. руб.</t>
    </r>
  </si>
  <si>
    <t>Исполнитель
работ</t>
  </si>
  <si>
    <t>▼ ПУНКТ В СТРАТЕГИИ</t>
  </si>
  <si>
    <t>Всего</t>
  </si>
  <si>
    <t>ОБРАЗОВАНИЕ</t>
  </si>
  <si>
    <t>МО "Город Мирный"</t>
  </si>
  <si>
    <t>срок реализации не наступил</t>
  </si>
  <si>
    <t>МКУ "КСУ"
МКУ "МРУО"
УАиГ</t>
  </si>
  <si>
    <t>ФБ</t>
  </si>
  <si>
    <t>РС(Я)</t>
  </si>
  <si>
    <t>МО МР</t>
  </si>
  <si>
    <t>МО пос.</t>
  </si>
  <si>
    <t>в/б</t>
  </si>
  <si>
    <t xml:space="preserve">Строительство школы на 990 учащихся в г. Мирный </t>
  </si>
  <si>
    <t>2024-2026</t>
  </si>
  <si>
    <t>1.3.3.2</t>
  </si>
  <si>
    <t>Строительство 2-го корпуса МБОУ "СОШ № 1" г. Мирный, в т.ч. проведение строительной экспертизы и определение качества используемых материалов</t>
  </si>
  <si>
    <t>1.3.3.3</t>
  </si>
  <si>
    <t>Строительство Центра дополнительного образования детей (Дворец детства) на базе незавершенных строительством корпусов НАКиКЦ ПТИ (ф) ЯГУ в 10 квартале г. Мирный</t>
  </si>
  <si>
    <t>реализуется</t>
  </si>
  <si>
    <t>1.3.1.2</t>
  </si>
  <si>
    <t>включить мероприятие</t>
  </si>
  <si>
    <t>1.3.1.3</t>
  </si>
  <si>
    <t>Открытие детского технопарка (I этап)</t>
  </si>
  <si>
    <t>завершено</t>
  </si>
  <si>
    <t>МКУ "МРУО"</t>
  </si>
  <si>
    <t>1.3.1.8</t>
  </si>
  <si>
    <t>Строительство 2-ой очереди общежития СВФУ им. М.К. Аммосова для студентов на 200 мест в г. Мирный</t>
  </si>
  <si>
    <t>Министерство образования и науки РС(Я)</t>
  </si>
  <si>
    <t>1.3.5.1</t>
  </si>
  <si>
    <t>2022-2025</t>
  </si>
  <si>
    <t>2021-2025</t>
  </si>
  <si>
    <t>2018-2019</t>
  </si>
  <si>
    <t>МО "Город Удачный"</t>
  </si>
  <si>
    <t>2025-2030</t>
  </si>
  <si>
    <t>Министерство образования и науки РС(Я)
МКУ "МРУО"
МКУ "КСУ"
УАиГ</t>
  </si>
  <si>
    <t>МО "Поселок Айхал"</t>
  </si>
  <si>
    <t>2021-2022</t>
  </si>
  <si>
    <t>приостановлено</t>
  </si>
  <si>
    <t>Капитальный ремонт школы №23 им. Г.А. Кадзова</t>
  </si>
  <si>
    <t>-</t>
  </si>
  <si>
    <t>МО "Поселок Светлый"</t>
  </si>
  <si>
    <t>Введение в эксплуатацию учебного полигона «Фабрика процессов полного цикла» на базе филиала «Светлинский» государственного автономного профессионального образовательного учреждения Республики Саха (Якутия) «Региональный технический колледж в г.Мирном»</t>
  </si>
  <si>
    <t>2023-2024</t>
  </si>
  <si>
    <t>2018-2020</t>
  </si>
  <si>
    <t>исключить</t>
  </si>
  <si>
    <t>МО "Поселок Алмазный"</t>
  </si>
  <si>
    <t>Строительство школы на 275 учащихся в п. Алмазный</t>
  </si>
  <si>
    <t>введено в эксплуатацию</t>
  </si>
  <si>
    <t>1.3.3.1</t>
  </si>
  <si>
    <t>МО "Чуонинский наслег"</t>
  </si>
  <si>
    <t>2022-2023</t>
  </si>
  <si>
    <t>Общесистемные мероприятия</t>
  </si>
  <si>
    <t>изменен срок реализации</t>
  </si>
  <si>
    <t>2018-2030</t>
  </si>
  <si>
    <t>2022-2024</t>
  </si>
  <si>
    <t>2018-2025</t>
  </si>
  <si>
    <t>подготовительные работы</t>
  </si>
  <si>
    <t>2019-2020</t>
  </si>
  <si>
    <t>ЗДРАВООХРАНЕНИЕ</t>
  </si>
  <si>
    <t>Минздрав РС(Я)</t>
  </si>
  <si>
    <t>1.5.4.3</t>
  </si>
  <si>
    <t>2024-2025</t>
  </si>
  <si>
    <t>2021-2023</t>
  </si>
  <si>
    <t>1.5.4.2</t>
  </si>
  <si>
    <t>2021-2024</t>
  </si>
  <si>
    <t>Капитальный ремонт (фундамента, фасада, кровли, помещений, инженерных сетей) врачебных амбулатории с. Арылах</t>
  </si>
  <si>
    <t xml:space="preserve">Полное техническое перевооружение сельской амбулатории, оснащение мебелью </t>
  </si>
  <si>
    <t>МО "Ботуобуйинский наслег"</t>
  </si>
  <si>
    <t>Капитальный ремонт ФАП с. Тас-Юрях</t>
  </si>
  <si>
    <t>МО "Садынский национальный эвенкийский наслег"</t>
  </si>
  <si>
    <t xml:space="preserve">Внедрение в практику медицинских учреждений района инновационных технологий оказания помощи при неотложных состояниях и в процессе реабилитации больных </t>
  </si>
  <si>
    <t>2023-2030</t>
  </si>
  <si>
    <t>1.5.5.1</t>
  </si>
  <si>
    <t>Внедрение телемедицинских технологий для проведения дистанционной консультативно-диагностической деятельности</t>
  </si>
  <si>
    <t>2026-2030</t>
  </si>
  <si>
    <t>1.5.5.2</t>
  </si>
  <si>
    <t>СОЦИАЛЬНАЯ ПОЛИТИКА И СОЦИАЛЬНАЯ ЗАЩИТА НАСЕЛЕНИЯ</t>
  </si>
  <si>
    <t xml:space="preserve">Строительство здания государственного казенного учреждения Республики Саха (Якутия) «Мирнинский социально-реабилитационный центр для несовершеннолетних «Харысхал» в г. Мирный </t>
  </si>
  <si>
    <t>НКО "Целевой фонд будущих поколений РС(Я)"</t>
  </si>
  <si>
    <t>1.7.1.1</t>
  </si>
  <si>
    <t>СПОРТ</t>
  </si>
  <si>
    <t>2018-2023</t>
  </si>
  <si>
    <t>Строительство корпуса спортивного зала МБОУ "Политехнический лицей" г. Мирный</t>
  </si>
  <si>
    <t>поиск участников</t>
  </si>
  <si>
    <t>МКУ "КСУ"</t>
  </si>
  <si>
    <t>1.5.2.5</t>
  </si>
  <si>
    <t>Строительство лыжной базы в г. Удачный</t>
  </si>
  <si>
    <t>на конкурсной основе</t>
  </si>
  <si>
    <t>1.5.2.6</t>
  </si>
  <si>
    <t>МО "Поселок Чернышевский"</t>
  </si>
  <si>
    <t>Ремонт несущих конструкций МБУ ФОК "Каскад"</t>
  </si>
  <si>
    <t>2020-2022</t>
  </si>
  <si>
    <t xml:space="preserve"> МО "Поселок Светлый"</t>
  </si>
  <si>
    <t>2020-2030</t>
  </si>
  <si>
    <t>Капитальный ремонт несущих
конструкций МБУ ФК «Арылах»</t>
  </si>
  <si>
    <t>2022-2030</t>
  </si>
  <si>
    <t>КУЛЬТУРА</t>
  </si>
  <si>
    <t>Этнографический музей. Экопарк расположение в районе культурно-этнографического комплекса «Тускул»</t>
  </si>
  <si>
    <t>2021-2027</t>
  </si>
  <si>
    <t>3.2.6.5</t>
  </si>
  <si>
    <t>Благоустройство территории ДК
«Туой-Хайа» (асфальтирование
участка, восстановление внутреннего сквера ДК, реконструкция ограждения
территории)</t>
  </si>
  <si>
    <t>Разработка ПСД и строительство
Арчы- дьиэтэ (дом-Арчы)</t>
  </si>
  <si>
    <t xml:space="preserve"> МО "Ботуобуйинский наслег"</t>
  </si>
  <si>
    <t>Строительство здания многофункционального культурного центра в с. Тас-Юрях</t>
  </si>
  <si>
    <t>3.2.6.6</t>
  </si>
  <si>
    <t>2023-2025</t>
  </si>
  <si>
    <t>СТРОИТЕЛЬСТВО ЖИЛЬЯ. ЖИЛИЩНАЯ ПОЛИТИКА. РАССЕЛЕНИЕ ГРАЖДАН</t>
  </si>
  <si>
    <t>71-квартирный жилой дом для работников бюджетной сферы в XIV квартале г. Мирный</t>
  </si>
  <si>
    <t>3.2.2.3</t>
  </si>
  <si>
    <t>Подготовка проектной документации по объекту: "г. Мирный. Застройка 5 квартала. Жилой комплекс."</t>
  </si>
  <si>
    <t>3.2.2.4</t>
  </si>
  <si>
    <t>Жилой комплекс в XIV квартале г. Мирный по ул. Московская (197-квартирный жилой дом)</t>
  </si>
  <si>
    <t>ООО "Строймонтаж-2002"</t>
  </si>
  <si>
    <t>3.2.2.5</t>
  </si>
  <si>
    <t>2019-2025</t>
  </si>
  <si>
    <t>3.2.1.1</t>
  </si>
  <si>
    <t>Переселение граждан из аварийного жилищного фонда, не вошедшего в РАП "Переселение граждан из аварийного жилищного фонда на 2019-2025 годы" в г.Удачном</t>
  </si>
  <si>
    <t>Завершение строительства пятиэтажного многоквартирного дома под общежитие на 130 квартир в г. Удачный</t>
  </si>
  <si>
    <t>АК "АЛРОСА" (ПАО)</t>
  </si>
  <si>
    <t>1.2.2.4</t>
  </si>
  <si>
    <t>Строительство жилого пятиэтажного дома, 100 квартир в г. Удачный</t>
  </si>
  <si>
    <t>3.2.1.2</t>
  </si>
  <si>
    <t>Завершение строительства незаконченного объекта капитального строительства, расположенного по адресу ул. Гидростроителей, д.22</t>
  </si>
  <si>
    <t xml:space="preserve"> МО "Поселок Алмазный"</t>
  </si>
  <si>
    <t>Строительство жилого дома для работников бюджетной сферы в п. Алмазный</t>
  </si>
  <si>
    <t>3.2.2.6</t>
  </si>
  <si>
    <t xml:space="preserve"> МО "Чуонинский наслег"</t>
  </si>
  <si>
    <t>Строительство жилого дома для работников бюджетной сферы в с. Арылах</t>
  </si>
  <si>
    <t>3.2.2.7</t>
  </si>
  <si>
    <t xml:space="preserve">Строительство 12-ти квартирного
жилого дома </t>
  </si>
  <si>
    <t xml:space="preserve">Строительство 4-х квартирного
жилого дома </t>
  </si>
  <si>
    <t>Строительство муниципального жилья для работников бюджетной сферы в с.Тас-Юряхе</t>
  </si>
  <si>
    <t>Строительство 4-х квартирного дома животноводам с. Сюльдюкар</t>
  </si>
  <si>
    <t>3.2.2.8</t>
  </si>
  <si>
    <t>Строительство двух 4-х квартирных домов в с. Сюльдюкар</t>
  </si>
  <si>
    <t>2026-2029</t>
  </si>
  <si>
    <t>2019-2023</t>
  </si>
  <si>
    <t>ТРАНСПОРТ И ЛОГИСТИКА. СОДЕРЖАНИЕ, РЕМОНТ И СТРОИТЕЛЬСТВО ДОРОГ</t>
  </si>
  <si>
    <t>Строительство нового аэропортового комплекса "Мирный"</t>
  </si>
  <si>
    <t xml:space="preserve">РФ, АК «АЛРОСА» (ПАО) </t>
  </si>
  <si>
    <t>3.1.1.8</t>
  </si>
  <si>
    <t>Квартал индивидуальных жилых домов  мкр.УСЛЭП  2 очередь. Разработка ПИР и строительство улично-дорожной сети</t>
  </si>
  <si>
    <t>2021-2030</t>
  </si>
  <si>
    <t>Квартал индивидуальных жилых домов  мкр. Заречный. Строительство улично-дорожной сети</t>
  </si>
  <si>
    <t>Квартал индивидуальных жилых домов в северо-восточной части г. Мирного. Разработка ПИР и строительство улично-дорожной сети</t>
  </si>
  <si>
    <t>Асфальтирование городских дорог</t>
  </si>
  <si>
    <t>3.1.1.7</t>
  </si>
  <si>
    <t xml:space="preserve">Минтранс РФ. Минтранс РС(Я) </t>
  </si>
  <si>
    <t>3.1.1.2</t>
  </si>
  <si>
    <t>Выполнение работ по асфальтированию дорог местного значения</t>
  </si>
  <si>
    <t>Асфальтирование улично-дорожной сети (11,8 км)</t>
  </si>
  <si>
    <t>Приобретение автобуса для внутрипоселковых перевозок</t>
  </si>
  <si>
    <t>Асфальтирование дорог</t>
  </si>
  <si>
    <t>Асфальтирование улично-дорожной сети (3,2 км)</t>
  </si>
  <si>
    <t>Асфальтирование улично-дорожной сети (7,5 км)</t>
  </si>
  <si>
    <t xml:space="preserve">Асфальтирование участка дороги с. Арылах- п. Новый (мостовой переезд через реку Малая Ботуобуйа) </t>
  </si>
  <si>
    <t>Асфальтирование внутрипоселковых автомобильных дорог</t>
  </si>
  <si>
    <t>Асфальтирование улично-дорожной сети (4,7 км)</t>
  </si>
  <si>
    <t>Асфальтирование улично-дорожной сети (5,1 км)</t>
  </si>
  <si>
    <t>Общерайонные мероприятия</t>
  </si>
  <si>
    <t xml:space="preserve">Обновление авиапарка </t>
  </si>
  <si>
    <t>2018-2024</t>
  </si>
  <si>
    <t xml:space="preserve">АК «АЛРОСА» (ПАО) </t>
  </si>
  <si>
    <t>3.1.1.10</t>
  </si>
  <si>
    <t>Создание совместно с Администрацией МО «Ленский район» Республики Саха (Якутия) Транспортно-логистического центра в г. Мирный со строительством ангаров под склады и организацией услуг по обработке, хранению, таможенному оформлению и транспортировке грузов</t>
  </si>
  <si>
    <t>Правительство РС (Я),
МО "Мирнинский район", 
МО «Ленский район»</t>
  </si>
  <si>
    <t>2.2.2.1</t>
  </si>
  <si>
    <t>Правительство РФ , 
Минтранс РС(Я),
ФКУ УПРДОР "Вилюй</t>
  </si>
  <si>
    <t>3.1.1.1</t>
  </si>
  <si>
    <t>Асфальтирование участка дороги Мирный - Алмазный - Арылах</t>
  </si>
  <si>
    <t>Правительство РФ , 
Правительство РС(Я),
МО "Мирнинский район"</t>
  </si>
  <si>
    <t>Асфальтирование участка автодороги  "Подьезд к п.Новый" от км.1151+650 ФАД "Вилюй" до п.Новый (автобусный маршрут) 4,166 км.</t>
  </si>
  <si>
    <t>МО поселений, 
Дорожный фонд РС (Я)</t>
  </si>
  <si>
    <t>КОММУНИКАЦИИ</t>
  </si>
  <si>
    <t>Завершение строительства волоконно-оптической линии связи (ВОЛС) Мирный –  Алмазный - Арылах</t>
  </si>
  <si>
    <t>3.1.3.1</t>
  </si>
  <si>
    <t>Строительство ВОЛС Алмазный - Тас-Юрях</t>
  </si>
  <si>
    <t>3.1.3.2</t>
  </si>
  <si>
    <t>Строительство ВОЛС Светлый - Сюльдюкар</t>
  </si>
  <si>
    <t>3.1.3.3</t>
  </si>
  <si>
    <t>ДОБЫЧА И ОБРАБОТКА</t>
  </si>
  <si>
    <t>Восстановление подземного рудника «Мир»</t>
  </si>
  <si>
    <t>2024-2030</t>
  </si>
  <si>
    <t>АК «АЛРОСА» (ПАО)</t>
  </si>
  <si>
    <t>2.1.1.7</t>
  </si>
  <si>
    <t>Освоение Верхне-Мунского месторождения алмазов в Оленекском районе с производственной базой в г. Удачный</t>
  </si>
  <si>
    <t>2015-2024</t>
  </si>
  <si>
    <t>2.1.1.3</t>
  </si>
  <si>
    <t>Нефтегазодобыча</t>
  </si>
  <si>
    <t>Проведение работ по техническому перевооружению и обустройство Среднеботуобуйинского нефтегазоконденсатного месторождения.
Расконсервация, консервация и испытание продуктивных горизонтов скв. № 44 СБНГКМ</t>
  </si>
  <si>
    <t>АО «АЛРОСА-Газ»</t>
  </si>
  <si>
    <t>2.1.3.1</t>
  </si>
  <si>
    <t>Выход на трубопровод «Сила Сибири»</t>
  </si>
  <si>
    <t>2.1.3.4</t>
  </si>
  <si>
    <t>Строительство трубопроводной и сопутствующей инфраструктуры для подключения к ВСТО (Мирнинский ЛУ - Иктехский ЛУ - НПС-12)</t>
  </si>
  <si>
    <t>2020-2025</t>
  </si>
  <si>
    <t>ООО «Иркутская нефтяная компания»</t>
  </si>
  <si>
    <t>2.1.3.3</t>
  </si>
  <si>
    <t>Диверсификация экономики</t>
  </si>
  <si>
    <t>Строительство завода по добыче и переработке литиевого концентрата</t>
  </si>
  <si>
    <t>На конкурсной основе</t>
  </si>
  <si>
    <t>2.2.1.1</t>
  </si>
  <si>
    <t>Создание гранильного комплекса</t>
  </si>
  <si>
    <t>2.1.2.2</t>
  </si>
  <si>
    <t>Строительство ювелирного завода</t>
  </si>
  <si>
    <t>2.1.2.3</t>
  </si>
  <si>
    <t>ЭКОЛОГИЯ. ОБЪЕКТЫ ЖИЗНЕОБЕСПЕЧЕНИЯ. БЛАГОУСТРОЙСТВО</t>
  </si>
  <si>
    <t>Строительство завода по переработке ТКО г. Мирный</t>
  </si>
  <si>
    <t>2.2.8.1</t>
  </si>
  <si>
    <t>Выполнение работ по разработке проектно-сметной документации на рекультивацию свалки ТКО города Мирный</t>
  </si>
  <si>
    <t>2020-2021</t>
  </si>
  <si>
    <t>Благоустройство внутриквартальных и придомовых территорий</t>
  </si>
  <si>
    <t>2020-2024</t>
  </si>
  <si>
    <t>Обустройство малых спортивных площадок в городском парке (площадки для тренажеров, стритбола и пляжного волейбола)</t>
  </si>
  <si>
    <t>Электроснабжение застройки индивидуальных жилых домов в г. Мирный мкр Заречный 2-я очередь (3 этап)</t>
  </si>
  <si>
    <t>Обустройство зон индивидуальной жилой застройки мкр УСЛЭП и п. Газовик</t>
  </si>
  <si>
    <t>Благоустройство общественных пространств «г. Мирный. Благоустройство зоны отдыха на реке Ирелях в мкр. Заречный»</t>
  </si>
  <si>
    <t>3.1.2.5</t>
  </si>
  <si>
    <t xml:space="preserve">Строительство сетей водоснабжения и водоотведения  квартала индивидуальных жилых домов  мкр.УСЛЭП  1 очередь </t>
  </si>
  <si>
    <t xml:space="preserve">Разработка ПИР и строительство сетей водоснабжения и водоотведения квартала индивидуальных жилых домов  мкр.УСЛЭП 2 очередь. </t>
  </si>
  <si>
    <t xml:space="preserve">Электроснабжение квартала индивидуальных жилых домов  мкр.УСЛЭП 2 очередь. </t>
  </si>
  <si>
    <t>Квартал индивидуальных жилых домов в северо-восточной части г. Мирного. Подготовка проекта планировки с проектом межевания территории с подготовкой межевых планов образуемых земельных участков</t>
  </si>
  <si>
    <t>Квартал индивидуальных жилых домов в северо-восточной части г. Мирного. Разработка ПИР, строительство сетей водоснабжения и водоотведения, электроснабжение</t>
  </si>
  <si>
    <t>ООО "ПТВС"</t>
  </si>
  <si>
    <t xml:space="preserve">Строительство объектов теплогенерации на природном газе в г. Удачный </t>
  </si>
  <si>
    <t>ООО "ПТВС"
АК "АЛРОСА"</t>
  </si>
  <si>
    <t>3.1.2.19</t>
  </si>
  <si>
    <t>3.1.2.28</t>
  </si>
  <si>
    <t>Благоустройство северной части прихрамовой территории с обустройством спортивной зоны (скейт- парк) в г. Удачный</t>
  </si>
  <si>
    <t>2022-2027</t>
  </si>
  <si>
    <t>Благоустройство общественных пространств (Центральная площадь) в рамках нацпроекта «Формирование комфортной городской среды»</t>
  </si>
  <si>
    <t xml:space="preserve">2021-2030 </t>
  </si>
  <si>
    <t>Строительство завода по переработке и утилизации ТКО в г. Удачный</t>
  </si>
  <si>
    <t>Установка газовой накопительной компрессорной станции (АГНКС) в г. Удачный</t>
  </si>
  <si>
    <t>Благоустройство парка "Здоровье"</t>
  </si>
  <si>
    <t>Изготовление и установка Стелы в районе КСК</t>
  </si>
  <si>
    <t>Перевод электрокотельных п. Чернышевский на газовое топливо</t>
  </si>
  <si>
    <t>3.1.2.35</t>
  </si>
  <si>
    <t>Капитальный ремонт бани</t>
  </si>
  <si>
    <t>2025-2026</t>
  </si>
  <si>
    <t>Устройство пешеходных дорожек по ул. Космонавтов и ул. Гидростроителей</t>
  </si>
  <si>
    <t>Благоустройство прибрежной зоны Вилюйского водохранилища</t>
  </si>
  <si>
    <t>2025-2028</t>
  </si>
  <si>
    <t>Обустройство полигона ТКО</t>
  </si>
  <si>
    <t>Создание парка отдыха на ул. Гидростроителей</t>
  </si>
  <si>
    <t>Строительство временной плавучей насосной станции в пос. Светлом</t>
  </si>
  <si>
    <t>Обследование и капитальный ремонт здания пожарного депо ПЧ-4 по ул.Гидростроителей д.6</t>
  </si>
  <si>
    <t>Газификация тепличного хозяйства Мангировых в районе АГРС "АйхалТрансГаз"</t>
  </si>
  <si>
    <t>Электроснабжение ОНТ Каскад</t>
  </si>
  <si>
    <t>Строительство бани</t>
  </si>
  <si>
    <t>Обустройство детских площадок (укладка резиновой основы, установка информационных щитов), приобретение новых детских городков</t>
  </si>
  <si>
    <t>Строительство памятника Победы в 1941 - 1945 г.г.</t>
  </si>
  <si>
    <t>МобУ, 
МКУ "КСУ"</t>
  </si>
  <si>
    <t>3.1.2.2</t>
  </si>
  <si>
    <t>Устройство берегоукрепительных линий в с.Арылах</t>
  </si>
  <si>
    <t>3.1.2.21</t>
  </si>
  <si>
    <t>Разработка ПСД и строительство
пожарного водоема в п. Заря</t>
  </si>
  <si>
    <t>Увеличение мощности мобильного интернета п. Заря</t>
  </si>
  <si>
    <t>Организация работ интернет
провайдера на территории п. Заря</t>
  </si>
  <si>
    <t>Разработка ПСД и капитальный
ремонт КТП «Чонский», КТП
«Центральный», КТП «Озерная», КТП «ДК», КТП д/с «Туллукчан»</t>
  </si>
  <si>
    <t>Разработка ПСД на реконструкцию и
капитальный ремонт кубовых
водоколонок с. Арылах: пер. Чонский,
ул. Центральная у д. №42, ул.
Центральная у д. №10</t>
  </si>
  <si>
    <t>Разработка ПСД и газификация
участков: ул. Лесная, ул. Пионерская, пер. Чонский, ул. Мира</t>
  </si>
  <si>
    <t>Разработка ПСД на реконструкцию и
капитальный ремонт (также
проведение данных работ) всего
участка ТВС по пер. Чонский, ул.
Пионерская, ул. Мира, ул. Тепличная,
ул. Озерная, ул. Набережная</t>
  </si>
  <si>
    <t xml:space="preserve">2021-2025 </t>
  </si>
  <si>
    <t>Разработка ПСД на реконструкцию и
капитальный ремонт (также
проведение данных работ) всего
участка уличного освещения по пер. Чонский, ул. Пионерская, ул. Мира, ул. Тепличная, ул. Озерная, ул. Набережная, ул. Центральная</t>
  </si>
  <si>
    <t>Поставка блочно-модульной газовой котельной с. Тас-Юрях с выполнением проектных, монтажных и пусконаладочных работ</t>
  </si>
  <si>
    <t>2025-2027</t>
  </si>
  <si>
    <t>3.1.2.24</t>
  </si>
  <si>
    <t>Ремонт и реконструкция магистральных инженерных теплосетей в с. Тас-Юряхе</t>
  </si>
  <si>
    <t xml:space="preserve"> МО "Садынский национальный эвенкийский наслег"</t>
  </si>
  <si>
    <t xml:space="preserve">2020-2025
</t>
  </si>
  <si>
    <t>3.1.2.47</t>
  </si>
  <si>
    <t>Приобретение модульной станции биологической очистки</t>
  </si>
  <si>
    <t>Строительство новой котельной</t>
  </si>
  <si>
    <t>Реконструкция ЛЭП ВГЭС-Айхал-Удачный (3-й, 4-й этапы)</t>
  </si>
  <si>
    <t>ПАО "Якутскэнерго"
АО "Вилюйская ГЭС-3"</t>
  </si>
  <si>
    <t>3.1.2.1</t>
  </si>
  <si>
    <t>4.1.1.5</t>
  </si>
  <si>
    <t>АГРОПРОМЫШЛЕННЫЙ КОМПЛЕКС. СЕЛЬСКОЕ ХОЗЯЙСТВО. ПРОДОВОЛЬСТВИЕ</t>
  </si>
  <si>
    <t>Модернизация оборудования и расширение производственных мощностей ГУП «Чернышевский рыбоводный завод» в части выращивания товароной аквакультуры (осетровых и сиговых пород)</t>
  </si>
  <si>
    <t>ГУП «Чернышевский рыбоводный завод»
УИРиП
МКУ "УСХ"</t>
  </si>
  <si>
    <t>Создание садкового хозяйства в ГУП "Чернышевский рыбоводный завод"</t>
  </si>
  <si>
    <t>2019-2029</t>
  </si>
  <si>
    <t>2.2.5.1</t>
  </si>
  <si>
    <t>Строительство нового корпуса для разведения сибирского осетра в п. Чернышевский Мирнинский р-н РС (Я)</t>
  </si>
  <si>
    <t>2021-2028</t>
  </si>
  <si>
    <t>УИРиП
МКУ "УСХ"</t>
  </si>
  <si>
    <t>2.2.5.2</t>
  </si>
  <si>
    <t>2.2.5.3</t>
  </si>
  <si>
    <t>Развитие агропромышленного комплекса на территории МО "Садынский национальный эвенкийский наслег"</t>
  </si>
  <si>
    <t>ФАПК "Туймаада"</t>
  </si>
  <si>
    <t>Развитие агропромышленного комплекса на территории на базе ГКП РС (Я) "Якутский скот"</t>
  </si>
  <si>
    <t>ПРЕДПРИНИМАТЕЛЬСТВО. ТОРГОВЛЯ</t>
  </si>
  <si>
    <t>Комплекс мероприятий по обустройству 25 квартала г. Мирный для реализации предпринимательских инициатив</t>
  </si>
  <si>
    <t>МО «Город Мирный»</t>
  </si>
  <si>
    <t>1.1.2.2</t>
  </si>
  <si>
    <t>Строительство завода по переработке вторсырья</t>
  </si>
  <si>
    <t>2018-2022</t>
  </si>
  <si>
    <t>ООО «МПЖХ»</t>
  </si>
  <si>
    <t>4.2.2.2</t>
  </si>
  <si>
    <t>Создание предприятия копрового производства по подготовке товарного металлолома</t>
  </si>
  <si>
    <t>4.2.1.2</t>
  </si>
  <si>
    <t>Строительство завода по переработке технического масла</t>
  </si>
  <si>
    <t>Правительство РС (Я)</t>
  </si>
  <si>
    <t>4.2.2.3</t>
  </si>
  <si>
    <t>УИРиП
на конкурсной основе</t>
  </si>
  <si>
    <t>2.2.3.1</t>
  </si>
  <si>
    <t>Создание Мега-ЦОД по оказанию IT-услуг</t>
  </si>
  <si>
    <t>2.2.3.2</t>
  </si>
  <si>
    <t>ТУРИЗМ И ГОСТИНИЧНОЕ ДЕЛО</t>
  </si>
  <si>
    <t xml:space="preserve">Создание туристического комплекса «Алмазное приполярье» на конкурсной основе </t>
  </si>
  <si>
    <t>2.2.7.1</t>
  </si>
  <si>
    <t>ИТОГО:</t>
  </si>
  <si>
    <t>в т.ч. по источникам:</t>
  </si>
  <si>
    <t>РАП "Переселение граждан из аварийного жилищного фонда на 2026-2030 годы"</t>
  </si>
  <si>
    <t>не исполнено</t>
  </si>
  <si>
    <t>перенесен срок реализации</t>
  </si>
  <si>
    <t>Раздел Стратегии</t>
  </si>
  <si>
    <t>Приоритет</t>
  </si>
  <si>
    <t>Цель</t>
  </si>
  <si>
    <t>Задача</t>
  </si>
  <si>
    <t>I</t>
  </si>
  <si>
    <t>Ц-1.3</t>
  </si>
  <si>
    <t>З-1.3.3</t>
  </si>
  <si>
    <t>З-1.3.1</t>
  </si>
  <si>
    <t>Приобретение оборудования МАУ ДО «ЦДО» г.Мирный (Дворец детства. Для реализации инвестиционного проекта «Инновационный центр IT технологий и  площадки «Точка кипения»)</t>
  </si>
  <si>
    <t>З-1.3.5</t>
  </si>
  <si>
    <t>2018-2021</t>
  </si>
  <si>
    <t>Ц-1.2</t>
  </si>
  <si>
    <t>2019-2022</t>
  </si>
  <si>
    <t>2019-2024</t>
  </si>
  <si>
    <t>Ц-1.5</t>
  </si>
  <si>
    <t>З-1.5.4</t>
  </si>
  <si>
    <t>З-1.5.5</t>
  </si>
  <si>
    <t>Капитальный ремонт врачебной амбулатории п. Алмазный</t>
  </si>
  <si>
    <t>Ц-1.7</t>
  </si>
  <si>
    <t>З-1.7.1</t>
  </si>
  <si>
    <t>З-1.2.2</t>
  </si>
  <si>
    <t>З-1.5.2</t>
  </si>
  <si>
    <t xml:space="preserve">Завершение строительства плоскостных спортивных сооружений при общеобразовательных учреждениях (СОШ №7, № 9, № 10, № 19) </t>
  </si>
  <si>
    <t>КФКиС, 
МКУ "МРУО", 
МКУ "КСУ"</t>
  </si>
  <si>
    <t>1.5.2.4</t>
  </si>
  <si>
    <t>III</t>
  </si>
  <si>
    <t>Ц-3.2</t>
  </si>
  <si>
    <t>З-3.2.6</t>
  </si>
  <si>
    <t>З-3.2.2</t>
  </si>
  <si>
    <t>З-3.2.1</t>
  </si>
  <si>
    <t>Ц-3.1</t>
  </si>
  <si>
    <t>З-3.1.1</t>
  </si>
  <si>
    <t>II</t>
  </si>
  <si>
    <t>Ц-2.2</t>
  </si>
  <si>
    <t>З-2.2.2</t>
  </si>
  <si>
    <t>З-3.1.3</t>
  </si>
  <si>
    <t>Ц-2.1</t>
  </si>
  <si>
    <t>З-2.1.1</t>
  </si>
  <si>
    <t>в т.ч. строительство автодороги на Удачный - Верхне-Мунское месторождение</t>
  </si>
  <si>
    <t>2015-2018</t>
  </si>
  <si>
    <t>З-2.1.3</t>
  </si>
  <si>
    <t>З-2.2.1</t>
  </si>
  <si>
    <t>З-2.1.2</t>
  </si>
  <si>
    <t>З-2.2.8</t>
  </si>
  <si>
    <t>З-3.1.2</t>
  </si>
  <si>
    <t>Ремонт строительных конструкций подземного городского коллектора, в т.ч. разработка ПСД</t>
  </si>
  <si>
    <t>Реконструкция магистральных  тепловых и водопроводных сетей</t>
  </si>
  <si>
    <t>Благоустройство общественных пространств в г. Удачном  («Детский городок», "Комсомольская площадь", "Земельный участок в районе МАОУ СОШ №19 им. Л.А. Попугаевой")</t>
  </si>
  <si>
    <t>Обустройство мест накопления ТКО</t>
  </si>
  <si>
    <t>Закупка и установка детских игровых и спортивных комплексов с травмобезопасным покрытием</t>
  </si>
  <si>
    <t>Модернизации водоочистной станции ТЭС и замена сетей водоснабжения</t>
  </si>
  <si>
    <t>Благоустройство площади Победы</t>
  </si>
  <si>
    <t>Благоустройство территории здания культурно-образовательного центра</t>
  </si>
  <si>
    <t>Строительство модульного здания пожарного депо в п. Алмазном</t>
  </si>
  <si>
    <t>Реконструкция и капитальный ремонт сквера переселенцев с. Туой-Хайа</t>
  </si>
  <si>
    <t>Разработка ПСД и строительство
противопожарного Пирса ул. Лесная, ул. Пилорама</t>
  </si>
  <si>
    <t>Строительство береговой насосной станции с. Арылах</t>
  </si>
  <si>
    <t>Капитальный ремонт сельской бани</t>
  </si>
  <si>
    <t>Реконструкция пожарного водоема</t>
  </si>
  <si>
    <t>Строительство водозаборных сооружений и водовода</t>
  </si>
  <si>
    <t>Ц-1.1</t>
  </si>
  <si>
    <t>З-1.1.2</t>
  </si>
  <si>
    <t>Строительство приюта для безнадзорных
животных на территории муниципальных образований поселений</t>
  </si>
  <si>
    <t>IV</t>
  </si>
  <si>
    <t>Ц-4.1</t>
  </si>
  <si>
    <t>З-4.1.1</t>
  </si>
  <si>
    <t>Ц-4.2</t>
  </si>
  <si>
    <t>З-2.2.5</t>
  </si>
  <si>
    <t>З-2.2.3</t>
  </si>
  <si>
    <t>З-4.2.2</t>
  </si>
  <si>
    <t>З-4.2.1</t>
  </si>
  <si>
    <t>З-2.2.7</t>
  </si>
  <si>
    <t>источник не определён</t>
  </si>
  <si>
    <r>
      <rPr>
        <sz val="11"/>
        <rFont val="Times New Roman"/>
        <family val="1"/>
        <charset val="204"/>
      </rPr>
      <t>Капитальный ремонт родильного отделения ГБУ РС(Я) "МЦРБ"</t>
    </r>
    <r>
      <rPr>
        <strike/>
        <sz val="11"/>
        <rFont val="Times New Roman"/>
        <family val="1"/>
        <charset val="204"/>
      </rPr>
      <t xml:space="preserve">
</t>
    </r>
  </si>
  <si>
    <t>Приобретение аппарата МРТ и ангиографа для ГБУ РС(Я) «Мирнинская центральная районная больница»</t>
  </si>
  <si>
    <t>Строительство 99-квартирного жилого дома в 10 квартале г. Мирный</t>
  </si>
  <si>
    <t>РАП "Переселение граждан из аварийного жилищного фонда на 2019-2025 годы" в г. Мирном</t>
  </si>
  <si>
    <t>РАП "Переселение граждан из аварийного жилищного фонда на 2026-2030 годы" в г. Мирном</t>
  </si>
  <si>
    <t>Переселение граждан из аварийного жилищного фонда в соответствии с Соглашением с АК «АЛРОСА» (ПАО) в г. Мирном</t>
  </si>
  <si>
    <t xml:space="preserve">
РАП "Переселение граждан из аварийного жилищного фонда на 2019-2025 годы" в п. Айхале</t>
  </si>
  <si>
    <t>РАП "Переселение граждан из аварийного жилищного фонда на 2019-2025 годы" в п. Светлом</t>
  </si>
  <si>
    <t>Снос деревянных, одноэтажных, муниципальных аварийных ПД и ПДУ в п. Чернышевский</t>
  </si>
  <si>
    <t>РАП "Переселение граждан из аварийного жилищного фонда на 2019-2025 годы" в п. Чернышевском</t>
  </si>
  <si>
    <t>РАП "Переселение граждан из аварийного жилищного фонда на 2026-2030 годы" в п. Чернышевском</t>
  </si>
  <si>
    <t>РАП "Переселение граждан из аварийного жилищного фонда на 2019-2025 годы" в п. Алмазном</t>
  </si>
  <si>
    <t>РАП "Переселение граждан из аварийного жилищного фонда на 2019-2025 годы" в с. Арылахе</t>
  </si>
  <si>
    <t xml:space="preserve">Реконструкция взлетно-посадочной полосы, аэродромного комплекса и аэровокзала аэропорта «Полярный» </t>
  </si>
  <si>
    <t>Газоснабжение застройки индвидуальных жилых домов в г. Мирном мкр. Заречный</t>
  </si>
  <si>
    <t>АО "АЛРОСА-Газ"
с 01.07.2021 года ООО "Айхалтрансгаз"</t>
  </si>
  <si>
    <t xml:space="preserve">Строительство модульного здания пожарного депо в с. Арылах </t>
  </si>
  <si>
    <t>Перевод угольной котельной с. Сюльдюкар на альтернативный источник энергии</t>
  </si>
  <si>
    <t>Завершение строительства Светлинской ГЭС</t>
  </si>
  <si>
    <t>2018-2026</t>
  </si>
  <si>
    <t>Проектирование и строительство межпоселенченского полигона ТКО и ПО Мирнинского района (для нужд МО "Город Мирный", МО "Поселок Алмазный" и МО "Чуонинский наслег")</t>
  </si>
  <si>
    <t>Развитие агропромышленного комплекса на территории МО "Чуонинский наслег"  на базе АО "Сахаплемобъединение"</t>
  </si>
  <si>
    <t>Приобретение и запуск убойного цеха на базе СХПК "Сандалы"</t>
  </si>
  <si>
    <t>Создание муниципального IT-центра</t>
  </si>
  <si>
    <t>Проектов</t>
  </si>
  <si>
    <t>1.3.3.11</t>
  </si>
  <si>
    <t>З.-1.3.4</t>
  </si>
  <si>
    <t>1.3.4.3</t>
  </si>
  <si>
    <t>Министерство образования и науки РС(Я)
ГАПОУ "МРТК"</t>
  </si>
  <si>
    <t>1.5.4.11</t>
  </si>
  <si>
    <t>1.5.4.12</t>
  </si>
  <si>
    <t>1.5.4.13</t>
  </si>
  <si>
    <t>1.5.4.14</t>
  </si>
  <si>
    <t>1.5.2.12</t>
  </si>
  <si>
    <t>1.5.2.13</t>
  </si>
  <si>
    <t>3.2.6.8</t>
  </si>
  <si>
    <t>3.2.6.9</t>
  </si>
  <si>
    <t>3.2.2.9</t>
  </si>
  <si>
    <t>3.2.1.4</t>
  </si>
  <si>
    <t>3.2.1.6</t>
  </si>
  <si>
    <t>МО "Город Мирный"
АК "АЛРОСА" (ПАО)</t>
  </si>
  <si>
    <t>3.2.2.10</t>
  </si>
  <si>
    <t>РАП "Переселение граждан из аварийного жилищного фонда на 2026-2030 годы" в п. Айхале</t>
  </si>
  <si>
    <t>3.2.1.5</t>
  </si>
  <si>
    <t xml:space="preserve">МКУ "КСУ"
</t>
  </si>
  <si>
    <t>3.2.2.11</t>
  </si>
  <si>
    <t>3.2.2.12</t>
  </si>
  <si>
    <t>3.2.2.13</t>
  </si>
  <si>
    <t>3.2.2.14</t>
  </si>
  <si>
    <t>3.1.1.14</t>
  </si>
  <si>
    <t>3.1.1.13</t>
  </si>
  <si>
    <t>3.1.1.12</t>
  </si>
  <si>
    <t>3.1.1.16</t>
  </si>
  <si>
    <t>3.1.1.18</t>
  </si>
  <si>
    <t>3.1.3.4</t>
  </si>
  <si>
    <t>3.1.3.5</t>
  </si>
  <si>
    <t>2.2.8.2</t>
  </si>
  <si>
    <t>3.1.2.49</t>
  </si>
  <si>
    <t>3.1.2.50</t>
  </si>
  <si>
    <t>3.1.2.51</t>
  </si>
  <si>
    <t>3.1.2.52</t>
  </si>
  <si>
    <t>3.1.2.53</t>
  </si>
  <si>
    <t>3.1.2.54</t>
  </si>
  <si>
    <t>3.1.2.55</t>
  </si>
  <si>
    <t>3.1.2.56</t>
  </si>
  <si>
    <t>3.1.2.57</t>
  </si>
  <si>
    <t>3.1.2.58</t>
  </si>
  <si>
    <t>3.1.2.59</t>
  </si>
  <si>
    <t>3.1.2.60</t>
  </si>
  <si>
    <t>3.1.2.61</t>
  </si>
  <si>
    <t>3.1.2.76</t>
  </si>
  <si>
    <t>3.1.2.75</t>
  </si>
  <si>
    <t xml:space="preserve">II </t>
  </si>
  <si>
    <t>3.1.2.63</t>
  </si>
  <si>
    <t>3.1.2.64</t>
  </si>
  <si>
    <t>3.1.2.66</t>
  </si>
  <si>
    <t>3.1.2.67</t>
  </si>
  <si>
    <t>3.1.2.68</t>
  </si>
  <si>
    <t>3.1.2.69</t>
  </si>
  <si>
    <t>3.1.2.70</t>
  </si>
  <si>
    <t>3.1.2.71</t>
  </si>
  <si>
    <t>Ресурсоснабжающая организация</t>
  </si>
  <si>
    <t>3.1.2.72</t>
  </si>
  <si>
    <t>3.1.2.73</t>
  </si>
  <si>
    <t>3.1.2.74</t>
  </si>
  <si>
    <t>3.1.2.77</t>
  </si>
  <si>
    <t>3.1.2.78</t>
  </si>
  <si>
    <t>3.1.2.81</t>
  </si>
  <si>
    <t>3.1.2.82</t>
  </si>
  <si>
    <t>3.1.2.80</t>
  </si>
  <si>
    <t>3.1.2.83</t>
  </si>
  <si>
    <t>3.1.2.89</t>
  </si>
  <si>
    <t>3.1.2.97</t>
  </si>
  <si>
    <t>3.1.2.86</t>
  </si>
  <si>
    <t>3.1.2.87</t>
  </si>
  <si>
    <t>3.1.2.88</t>
  </si>
  <si>
    <t>3.1.2.90</t>
  </si>
  <si>
    <t>3.1.2.91</t>
  </si>
  <si>
    <t>3.1.2.92</t>
  </si>
  <si>
    <t xml:space="preserve">Разработка ПСД на освоение территорий под строительство ИЖС (осушение болотистой местности,
развитие инфраструктуры ул. Лесная) </t>
  </si>
  <si>
    <t>3.1.2.93</t>
  </si>
  <si>
    <t>3.1.2.94</t>
  </si>
  <si>
    <t>3.1.2.95</t>
  </si>
  <si>
    <t>3.1.2.96</t>
  </si>
  <si>
    <t>3.1.2.98</t>
  </si>
  <si>
    <t>3.1.2.99</t>
  </si>
  <si>
    <t>АО "Вилюйская ГЭС-3"</t>
  </si>
  <si>
    <t>3.1.2.100</t>
  </si>
  <si>
    <t>3.1.2.84</t>
  </si>
  <si>
    <t>2.2.5.13</t>
  </si>
  <si>
    <t>2.2.5.14</t>
  </si>
  <si>
    <t>2.2.5.17</t>
  </si>
  <si>
    <t>2.2.5.15</t>
  </si>
  <si>
    <t>4.2 Приоритетные проекты Мирнинского района</t>
  </si>
  <si>
    <t>Приложение №7</t>
  </si>
  <si>
    <t xml:space="preserve">к решению сессии районного Совета депутатов </t>
  </si>
  <si>
    <t>Капитальный ремонт стационара ГБУ РС(Я) "МЦРБ"</t>
  </si>
  <si>
    <t>Капитальный ремонт женской консультации ГБУ РС(Я) "Мирнинская центральная районная больница</t>
  </si>
  <si>
    <t>Капитальный ремонт взрослой поликлиники ГБУ РС(Я) "МЦРБ"</t>
  </si>
  <si>
    <t>Приобретение оборудования для ГБУ  РС(Я) "Мирнинская центральная районная больница"</t>
  </si>
  <si>
    <t>1.5.4.6</t>
  </si>
  <si>
    <t>1.5.4.7</t>
  </si>
  <si>
    <t>1.5.4.8</t>
  </si>
  <si>
    <t>Капитальный ремонт лечебного корпуса с поликлиникой г. Удачный</t>
  </si>
  <si>
    <t>1.5.4.9</t>
  </si>
  <si>
    <t>Капитальный ремонт лечебного корпуса с поликлиникой в п. Айхале</t>
  </si>
  <si>
    <t>1.5.4.10</t>
  </si>
  <si>
    <t>Капитальный ремонт ФП с. Сюльдюкар</t>
  </si>
  <si>
    <t>Строительство моста через р. Чуоналыр на РАД «Анабар» в Мирнинском районе</t>
  </si>
  <si>
    <t>Строительство мостового перехода через р. Сюльдюкар на строящейся автодороге «Подьезд к с. Сюльдюкар»</t>
  </si>
  <si>
    <t>Строительство мостового перехода через р. Кукуйдах на строящейся автодороге «Подъезд к с. Сюльдюкар»</t>
  </si>
  <si>
    <t>Завершение отсыпки автодорги V категории "Подъезд к с. Сюльдюкар" с подходами к мостам (3,5 км)</t>
  </si>
  <si>
    <t>3.1.1.19</t>
  </si>
  <si>
    <t>3.1.1.20</t>
  </si>
  <si>
    <t>3.1.1.21</t>
  </si>
  <si>
    <t>3.1.1.22</t>
  </si>
  <si>
    <t>1.5.5.5</t>
  </si>
  <si>
    <t xml:space="preserve">Строительство дополнительного стационарного корпуса ГБУ РС(Я)  "Мирнинская ЦРБ" </t>
  </si>
  <si>
    <t>Строительство нового перехода через реку Малая Ботуобуя в районе п. Новый Мирнинского района</t>
  </si>
  <si>
    <t>Капитальный ремонт с перепланировкой здания УС ВГЭС-3 под МФКЦ</t>
  </si>
  <si>
    <t>№ п/п</t>
  </si>
  <si>
    <t>Строительство газопровода-отвода с АГРС к г. Удачный</t>
  </si>
  <si>
    <t>Строительство гаражей для Айхальской городской больницы в г. Удачном</t>
  </si>
  <si>
    <t>от 17 июня 2021 года IV-№24-5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</si>
</sst>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₽&quot;_-;\-* #,##0.00\ &quot;₽&quot;_-;_-* &quot;-&quot;??\ &quot;₽&quot;_-;_-@_-"/>
    <numFmt numFmtId="164" formatCode="#,##0.0"/>
    <numFmt numFmtId="165" formatCode="000000"/>
    <numFmt numFmtId="166" formatCode="0.0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6"/>
      <color rgb="FFFFFF00"/>
      <name val="Calibri"/>
      <family val="2"/>
    </font>
    <font>
      <sz val="16"/>
      <color rgb="FFFFFF00"/>
      <name val="Times New Roman"/>
      <family val="1"/>
      <charset val="204"/>
    </font>
    <font>
      <b/>
      <sz val="16"/>
      <color rgb="FFC00000"/>
      <name val="Calibri"/>
      <family val="2"/>
      <charset val="204"/>
    </font>
    <font>
      <sz val="16"/>
      <color rgb="FF002060"/>
      <name val="Calibri"/>
      <family val="2"/>
      <charset val="204"/>
    </font>
    <font>
      <b/>
      <sz val="16"/>
      <color rgb="FFFFFF00"/>
      <name val="Calibri"/>
      <family val="2"/>
      <charset val="204"/>
    </font>
    <font>
      <b/>
      <sz val="16"/>
      <color rgb="FF0070C0"/>
      <name val="Calibri"/>
      <family val="2"/>
      <charset val="204"/>
    </font>
    <font>
      <b/>
      <sz val="16"/>
      <color rgb="FF002060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trike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30" fillId="0" borderId="0" applyFont="0" applyFill="0" applyBorder="0" applyAlignment="0" applyProtection="0"/>
  </cellStyleXfs>
  <cellXfs count="308">
    <xf numFmtId="0" fontId="0" fillId="0" borderId="0" xfId="0"/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  <xf numFmtId="0" fontId="9" fillId="0" borderId="0" xfId="0" applyFont="1"/>
    <xf numFmtId="0" fontId="12" fillId="0" borderId="0" xfId="0" applyFont="1" applyAlignment="1">
      <alignment vertical="center"/>
    </xf>
    <xf numFmtId="0" fontId="11" fillId="3" borderId="15" xfId="0" applyFont="1" applyFill="1" applyBorder="1" applyAlignment="1">
      <alignment horizontal="center" vertical="center" wrapText="1"/>
    </xf>
    <xf numFmtId="0" fontId="15" fillId="0" borderId="0" xfId="0" applyFont="1"/>
    <xf numFmtId="0" fontId="14" fillId="5" borderId="2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0" fillId="5" borderId="0" xfId="0" applyFill="1"/>
    <xf numFmtId="0" fontId="14" fillId="6" borderId="7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left" vertical="center"/>
    </xf>
    <xf numFmtId="0" fontId="14" fillId="6" borderId="7" xfId="0" applyFont="1" applyFill="1" applyBorder="1" applyAlignment="1">
      <alignment horizontal="left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0" fillId="6" borderId="0" xfId="0" applyFill="1"/>
    <xf numFmtId="164" fontId="14" fillId="6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64" fontId="10" fillId="6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164" fontId="17" fillId="0" borderId="1" xfId="0" applyNumberFormat="1" applyFont="1" applyFill="1" applyBorder="1" applyAlignment="1">
      <alignment horizontal="right"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164" fontId="18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19" fillId="6" borderId="1" xfId="0" applyNumberFormat="1" applyFont="1" applyFill="1" applyBorder="1" applyAlignment="1">
      <alignment horizontal="right" vertical="center" wrapText="1"/>
    </xf>
    <xf numFmtId="164" fontId="19" fillId="0" borderId="1" xfId="0" applyNumberFormat="1" applyFont="1" applyBorder="1" applyAlignment="1">
      <alignment horizontal="right" vertical="center" wrapText="1"/>
    </xf>
    <xf numFmtId="164" fontId="21" fillId="0" borderId="1" xfId="0" applyNumberFormat="1" applyFont="1" applyBorder="1" applyAlignment="1">
      <alignment horizontal="right" vertical="center" wrapText="1"/>
    </xf>
    <xf numFmtId="164" fontId="19" fillId="6" borderId="1" xfId="0" applyNumberFormat="1" applyFont="1" applyFill="1" applyBorder="1" applyAlignment="1">
      <alignment horizontal="right" vertical="top" wrapText="1"/>
    </xf>
    <xf numFmtId="164" fontId="19" fillId="0" borderId="1" xfId="0" applyNumberFormat="1" applyFont="1" applyFill="1" applyBorder="1" applyAlignment="1">
      <alignment horizontal="right" vertical="top" wrapText="1"/>
    </xf>
    <xf numFmtId="164" fontId="17" fillId="0" borderId="1" xfId="0" applyNumberFormat="1" applyFont="1" applyBorder="1" applyAlignment="1">
      <alignment horizontal="right" vertical="center" wrapText="1"/>
    </xf>
    <xf numFmtId="164" fontId="10" fillId="6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164" fontId="21" fillId="0" borderId="1" xfId="0" applyNumberFormat="1" applyFont="1" applyFill="1" applyBorder="1" applyAlignment="1">
      <alignment horizontal="right" vertical="center" wrapText="1"/>
    </xf>
    <xf numFmtId="164" fontId="18" fillId="0" borderId="1" xfId="0" applyNumberFormat="1" applyFont="1" applyBorder="1" applyAlignment="1">
      <alignment horizontal="right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/>
    </xf>
    <xf numFmtId="0" fontId="14" fillId="5" borderId="7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center" vertical="center" wrapText="1"/>
    </xf>
    <xf numFmtId="1" fontId="10" fillId="6" borderId="9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1" fontId="10" fillId="6" borderId="1" xfId="0" applyNumberFormat="1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/>
    </xf>
    <xf numFmtId="0" fontId="10" fillId="6" borderId="7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vertical="center"/>
    </xf>
    <xf numFmtId="0" fontId="10" fillId="6" borderId="7" xfId="0" applyFont="1" applyFill="1" applyBorder="1" applyAlignment="1">
      <alignment horizontal="left" vertical="center"/>
    </xf>
    <xf numFmtId="164" fontId="10" fillId="6" borderId="7" xfId="0" applyNumberFormat="1" applyFont="1" applyFill="1" applyBorder="1" applyAlignment="1">
      <alignment horizontal="right" vertical="center"/>
    </xf>
    <xf numFmtId="164" fontId="10" fillId="6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Border="1" applyAlignment="1">
      <alignment horizontal="right" vertical="center" wrapText="1"/>
    </xf>
    <xf numFmtId="164" fontId="10" fillId="6" borderId="12" xfId="0" applyNumberFormat="1" applyFont="1" applyFill="1" applyBorder="1" applyAlignment="1">
      <alignment horizontal="right" vertical="center" wrapText="1"/>
    </xf>
    <xf numFmtId="164" fontId="10" fillId="0" borderId="12" xfId="0" applyNumberFormat="1" applyFont="1" applyBorder="1" applyAlignment="1">
      <alignment horizontal="right" vertical="center" wrapText="1"/>
    </xf>
    <xf numFmtId="164" fontId="10" fillId="0" borderId="12" xfId="0" applyNumberFormat="1" applyFont="1" applyFill="1" applyBorder="1" applyAlignment="1">
      <alignment horizontal="right" vertical="center" wrapText="1"/>
    </xf>
    <xf numFmtId="164" fontId="14" fillId="6" borderId="3" xfId="0" applyNumberFormat="1" applyFont="1" applyFill="1" applyBorder="1" applyAlignment="1">
      <alignment horizontal="right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left" vertical="center" wrapText="1"/>
    </xf>
    <xf numFmtId="0" fontId="20" fillId="6" borderId="9" xfId="0" applyFont="1" applyFill="1" applyBorder="1" applyAlignment="1">
      <alignment horizontal="left" vertical="center" wrapText="1"/>
    </xf>
    <xf numFmtId="165" fontId="0" fillId="0" borderId="0" xfId="0" applyNumberFormat="1" applyBorder="1" applyAlignment="1">
      <alignment horizont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4" fontId="16" fillId="4" borderId="18" xfId="0" applyNumberFormat="1" applyFont="1" applyFill="1" applyBorder="1" applyAlignment="1">
      <alignment vertical="center" wrapText="1"/>
    </xf>
    <xf numFmtId="164" fontId="16" fillId="2" borderId="18" xfId="0" applyNumberFormat="1" applyFont="1" applyFill="1" applyBorder="1" applyAlignment="1">
      <alignment horizontal="center" vertical="center" wrapText="1"/>
    </xf>
    <xf numFmtId="164" fontId="10" fillId="11" borderId="1" xfId="0" applyNumberFormat="1" applyFont="1" applyFill="1" applyBorder="1" applyAlignment="1">
      <alignment horizontal="right" vertical="center" wrapText="1"/>
    </xf>
    <xf numFmtId="164" fontId="16" fillId="0" borderId="0" xfId="0" applyNumberFormat="1" applyFont="1" applyFill="1" applyBorder="1" applyAlignment="1">
      <alignment vertical="center" wrapText="1"/>
    </xf>
    <xf numFmtId="164" fontId="16" fillId="2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top" wrapText="1"/>
    </xf>
    <xf numFmtId="164" fontId="10" fillId="11" borderId="1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left" vertical="top" wrapText="1"/>
    </xf>
    <xf numFmtId="0" fontId="23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1" fillId="6" borderId="7" xfId="0" applyFont="1" applyFill="1" applyBorder="1" applyAlignment="1">
      <alignment horizontal="center" vertical="center" wrapText="1"/>
    </xf>
    <xf numFmtId="0" fontId="0" fillId="15" borderId="0" xfId="0" applyFill="1"/>
    <xf numFmtId="0" fontId="1" fillId="16" borderId="0" xfId="0" applyFont="1" applyFill="1"/>
    <xf numFmtId="0" fontId="26" fillId="0" borderId="0" xfId="0" applyFont="1" applyFill="1"/>
    <xf numFmtId="0" fontId="0" fillId="4" borderId="0" xfId="0" applyFill="1"/>
    <xf numFmtId="0" fontId="0" fillId="8" borderId="0" xfId="0" applyFill="1"/>
    <xf numFmtId="0" fontId="0" fillId="7" borderId="0" xfId="0" applyFill="1"/>
    <xf numFmtId="0" fontId="0" fillId="17" borderId="0" xfId="0" applyFill="1"/>
    <xf numFmtId="0" fontId="0" fillId="18" borderId="0" xfId="0" applyFill="1"/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20" fillId="6" borderId="1" xfId="0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right" vertical="center" wrapText="1"/>
    </xf>
    <xf numFmtId="0" fontId="32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left" vertical="center" wrapText="1"/>
    </xf>
    <xf numFmtId="164" fontId="20" fillId="6" borderId="7" xfId="0" applyNumberFormat="1" applyFont="1" applyFill="1" applyBorder="1" applyAlignment="1">
      <alignment horizontal="center" vertical="center"/>
    </xf>
    <xf numFmtId="164" fontId="20" fillId="6" borderId="9" xfId="0" applyNumberFormat="1" applyFont="1" applyFill="1" applyBorder="1" applyAlignment="1">
      <alignment horizontal="center" vertical="center" wrapText="1"/>
    </xf>
    <xf numFmtId="164" fontId="16" fillId="4" borderId="18" xfId="0" applyNumberFormat="1" applyFont="1" applyFill="1" applyBorder="1" applyAlignment="1">
      <alignment horizontal="left" vertical="center" wrapText="1"/>
    </xf>
    <xf numFmtId="164" fontId="16" fillId="0" borderId="0" xfId="0" applyNumberFormat="1" applyFont="1" applyFill="1" applyBorder="1" applyAlignment="1">
      <alignment horizontal="left" vertical="center" wrapText="1"/>
    </xf>
    <xf numFmtId="164" fontId="10" fillId="11" borderId="1" xfId="0" applyNumberFormat="1" applyFont="1" applyFill="1" applyBorder="1" applyAlignment="1">
      <alignment horizontal="left" vertical="top" wrapText="1"/>
    </xf>
    <xf numFmtId="164" fontId="0" fillId="0" borderId="0" xfId="0" applyNumberFormat="1" applyFont="1" applyAlignment="1">
      <alignment horizontal="center"/>
    </xf>
    <xf numFmtId="0" fontId="15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center" vertical="center" wrapText="1"/>
    </xf>
    <xf numFmtId="164" fontId="11" fillId="6" borderId="3" xfId="0" applyNumberFormat="1" applyFont="1" applyFill="1" applyBorder="1" applyAlignment="1">
      <alignment horizontal="right" vertical="center" wrapText="1"/>
    </xf>
    <xf numFmtId="164" fontId="19" fillId="6" borderId="12" xfId="0" applyNumberFormat="1" applyFont="1" applyFill="1" applyBorder="1" applyAlignment="1">
      <alignment horizontal="right" vertical="center" wrapText="1"/>
    </xf>
    <xf numFmtId="164" fontId="11" fillId="12" borderId="1" xfId="0" applyNumberFormat="1" applyFont="1" applyFill="1" applyBorder="1" applyAlignment="1">
      <alignment horizontal="right" vertical="center" wrapText="1"/>
    </xf>
    <xf numFmtId="164" fontId="19" fillId="12" borderId="1" xfId="0" applyNumberFormat="1" applyFont="1" applyFill="1" applyBorder="1" applyAlignment="1">
      <alignment horizontal="right" vertical="center" wrapText="1"/>
    </xf>
    <xf numFmtId="164" fontId="19" fillId="12" borderId="1" xfId="0" applyNumberFormat="1" applyFont="1" applyFill="1" applyBorder="1" applyAlignment="1">
      <alignment horizontal="right" vertical="top" wrapText="1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24" fillId="0" borderId="0" xfId="0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7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right" vertical="center"/>
    </xf>
    <xf numFmtId="0" fontId="28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1" fontId="0" fillId="0" borderId="0" xfId="0" applyNumberFormat="1" applyFont="1" applyBorder="1" applyAlignment="1">
      <alignment horizontal="center"/>
    </xf>
    <xf numFmtId="0" fontId="3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/>
    </xf>
    <xf numFmtId="0" fontId="16" fillId="6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6" fillId="5" borderId="2" xfId="0" applyFont="1" applyFill="1" applyBorder="1" applyAlignment="1">
      <alignment horizontal="left" vertical="center" wrapText="1"/>
    </xf>
    <xf numFmtId="0" fontId="16" fillId="6" borderId="7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left"/>
    </xf>
    <xf numFmtId="0" fontId="16" fillId="6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left" vertical="center" wrapText="1"/>
    </xf>
    <xf numFmtId="164" fontId="10" fillId="6" borderId="8" xfId="0" applyNumberFormat="1" applyFont="1" applyFill="1" applyBorder="1" applyAlignment="1">
      <alignment horizontal="left" vertical="top" wrapText="1"/>
    </xf>
    <xf numFmtId="0" fontId="20" fillId="6" borderId="7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34" fillId="0" borderId="0" xfId="0" applyFont="1" applyAlignment="1">
      <alignment horizontal="right" vertical="center"/>
    </xf>
    <xf numFmtId="0" fontId="20" fillId="0" borderId="9" xfId="0" applyFont="1" applyFill="1" applyBorder="1" applyAlignment="1">
      <alignment horizontal="left" vertical="center" wrapText="1"/>
    </xf>
    <xf numFmtId="4" fontId="11" fillId="6" borderId="1" xfId="0" applyNumberFormat="1" applyFont="1" applyFill="1" applyBorder="1" applyAlignment="1">
      <alignment horizontal="right" vertical="center" wrapText="1"/>
    </xf>
    <xf numFmtId="4" fontId="19" fillId="0" borderId="1" xfId="0" applyNumberFormat="1" applyFont="1" applyFill="1" applyBorder="1" applyAlignment="1">
      <alignment horizontal="right" vertical="center" wrapText="1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6" fillId="3" borderId="15" xfId="0" applyFont="1" applyFill="1" applyBorder="1" applyAlignment="1">
      <alignment horizontal="center" vertical="center" wrapText="1"/>
    </xf>
    <xf numFmtId="0" fontId="36" fillId="5" borderId="2" xfId="0" applyFont="1" applyFill="1" applyBorder="1" applyAlignment="1">
      <alignment horizontal="center" vertical="center" wrapText="1"/>
    </xf>
    <xf numFmtId="0" fontId="36" fillId="6" borderId="7" xfId="0" applyFont="1" applyFill="1" applyBorder="1" applyAlignment="1">
      <alignment horizontal="center" vertical="center" wrapText="1"/>
    </xf>
    <xf numFmtId="0" fontId="36" fillId="5" borderId="7" xfId="0" applyFont="1" applyFill="1" applyBorder="1" applyAlignment="1">
      <alignment horizontal="center" vertical="center" wrapText="1"/>
    </xf>
    <xf numFmtId="0" fontId="36" fillId="6" borderId="1" xfId="0" applyFont="1" applyFill="1" applyBorder="1" applyAlignment="1">
      <alignment vertical="center" wrapText="1"/>
    </xf>
    <xf numFmtId="0" fontId="36" fillId="6" borderId="1" xfId="0" applyFont="1" applyFill="1" applyBorder="1" applyAlignment="1">
      <alignment horizontal="center" vertical="center" wrapText="1"/>
    </xf>
    <xf numFmtId="0" fontId="35" fillId="6" borderId="1" xfId="0" applyFont="1" applyFill="1" applyBorder="1" applyAlignment="1">
      <alignment vertical="center" wrapText="1"/>
    </xf>
    <xf numFmtId="0" fontId="35" fillId="6" borderId="7" xfId="0" applyFont="1" applyFill="1" applyBorder="1" applyAlignment="1">
      <alignment horizontal="center" vertical="center"/>
    </xf>
    <xf numFmtId="0" fontId="35" fillId="6" borderId="9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justify" vertical="center" wrapText="1"/>
    </xf>
    <xf numFmtId="0" fontId="36" fillId="0" borderId="0" xfId="0" applyFont="1" applyFill="1" applyBorder="1" applyAlignment="1">
      <alignment horizontal="justify" vertical="center" wrapText="1"/>
    </xf>
    <xf numFmtId="0" fontId="35" fillId="0" borderId="0" xfId="0" applyFont="1" applyAlignment="1">
      <alignment horizontal="right"/>
    </xf>
    <xf numFmtId="0" fontId="35" fillId="0" borderId="0" xfId="0" applyFont="1" applyBorder="1" applyAlignment="1">
      <alignment horizontal="right"/>
    </xf>
    <xf numFmtId="0" fontId="36" fillId="0" borderId="0" xfId="0" applyFont="1" applyBorder="1" applyAlignment="1">
      <alignment horizontal="right" vertical="center"/>
    </xf>
    <xf numFmtId="0" fontId="35" fillId="0" borderId="0" xfId="0" applyFont="1" applyBorder="1" applyAlignment="1">
      <alignment horizontal="right" vertical="center"/>
    </xf>
    <xf numFmtId="0" fontId="35" fillId="0" borderId="0" xfId="0" applyFont="1" applyBorder="1" applyAlignment="1">
      <alignment horizontal="center" vertical="center"/>
    </xf>
    <xf numFmtId="0" fontId="16" fillId="2" borderId="3" xfId="0" applyFont="1" applyFill="1" applyBorder="1" applyAlignment="1">
      <alignment vertical="center" wrapText="1"/>
    </xf>
    <xf numFmtId="164" fontId="20" fillId="19" borderId="3" xfId="0" applyNumberFormat="1" applyFont="1" applyFill="1" applyBorder="1" applyAlignment="1">
      <alignment horizontal="center" vertical="center" wrapText="1"/>
    </xf>
    <xf numFmtId="164" fontId="20" fillId="19" borderId="9" xfId="0" applyNumberFormat="1" applyFont="1" applyFill="1" applyBorder="1" applyAlignment="1">
      <alignment horizontal="center" vertical="center" wrapText="1"/>
    </xf>
    <xf numFmtId="164" fontId="20" fillId="19" borderId="12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" fontId="10" fillId="0" borderId="9" xfId="0" applyNumberFormat="1" applyFont="1" applyFill="1" applyBorder="1" applyAlignment="1">
      <alignment horizontal="center" vertical="center" wrapText="1"/>
    </xf>
    <xf numFmtId="1" fontId="10" fillId="0" borderId="1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 wrapText="1"/>
    </xf>
    <xf numFmtId="0" fontId="16" fillId="7" borderId="12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1" fillId="2" borderId="12" xfId="0" applyFont="1" applyFill="1" applyBorder="1" applyAlignment="1">
      <alignment horizontal="center" vertical="center" wrapText="1"/>
    </xf>
    <xf numFmtId="0" fontId="31" fillId="3" borderId="3" xfId="0" applyFont="1" applyFill="1" applyBorder="1" applyAlignment="1">
      <alignment horizontal="center" vertical="center" wrapText="1"/>
    </xf>
    <xf numFmtId="0" fontId="31" fillId="3" borderId="1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36" fillId="3" borderId="3" xfId="0" applyFont="1" applyFill="1" applyBorder="1" applyAlignment="1">
      <alignment horizontal="center" vertical="center" textRotation="90" wrapText="1"/>
    </xf>
    <xf numFmtId="0" fontId="36" fillId="3" borderId="9" xfId="0" applyFont="1" applyFill="1" applyBorder="1" applyAlignment="1">
      <alignment horizontal="center" vertical="center" textRotation="90" wrapText="1"/>
    </xf>
    <xf numFmtId="0" fontId="36" fillId="3" borderId="12" xfId="0" applyFont="1" applyFill="1" applyBorder="1" applyAlignment="1">
      <alignment horizontal="center" vertical="center" textRotation="90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164" fontId="20" fillId="19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164" fontId="22" fillId="19" borderId="3" xfId="0" applyNumberFormat="1" applyFont="1" applyFill="1" applyBorder="1" applyAlignment="1">
      <alignment horizontal="center" vertical="center" wrapText="1"/>
    </xf>
    <xf numFmtId="164" fontId="22" fillId="19" borderId="9" xfId="0" applyNumberFormat="1" applyFont="1" applyFill="1" applyBorder="1" applyAlignment="1">
      <alignment horizontal="center" vertical="center" wrapText="1"/>
    </xf>
    <xf numFmtId="164" fontId="22" fillId="19" borderId="12" xfId="0" applyNumberFormat="1" applyFont="1" applyFill="1" applyBorder="1" applyAlignment="1">
      <alignment horizontal="center" vertical="center" wrapText="1"/>
    </xf>
    <xf numFmtId="1" fontId="19" fillId="0" borderId="3" xfId="0" applyNumberFormat="1" applyFont="1" applyFill="1" applyBorder="1" applyAlignment="1">
      <alignment horizontal="center" vertical="center" wrapText="1"/>
    </xf>
    <xf numFmtId="1" fontId="19" fillId="0" borderId="9" xfId="0" applyNumberFormat="1" applyFont="1" applyFill="1" applyBorder="1" applyAlignment="1">
      <alignment horizontal="center" vertical="center" wrapText="1"/>
    </xf>
    <xf numFmtId="1" fontId="19" fillId="0" borderId="12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left" vertical="top" wrapText="1"/>
    </xf>
    <xf numFmtId="0" fontId="19" fillId="0" borderId="9" xfId="0" applyFont="1" applyFill="1" applyBorder="1" applyAlignment="1">
      <alignment horizontal="left" vertical="top" wrapText="1"/>
    </xf>
    <xf numFmtId="0" fontId="19" fillId="0" borderId="12" xfId="0" applyFont="1" applyFill="1" applyBorder="1" applyAlignment="1">
      <alignment horizontal="left" vertical="top" wrapText="1"/>
    </xf>
    <xf numFmtId="164" fontId="22" fillId="19" borderId="1" xfId="0" applyNumberFormat="1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12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164" fontId="20" fillId="20" borderId="1" xfId="0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10" fillId="10" borderId="1" xfId="0" applyFont="1" applyFill="1" applyBorder="1" applyAlignment="1">
      <alignment horizontal="left" vertical="center" wrapText="1"/>
    </xf>
    <xf numFmtId="0" fontId="19" fillId="14" borderId="1" xfId="0" applyFont="1" applyFill="1" applyBorder="1" applyAlignment="1">
      <alignment horizontal="left" vertical="center" wrapText="1"/>
    </xf>
    <xf numFmtId="0" fontId="20" fillId="13" borderId="3" xfId="0" applyFont="1" applyFill="1" applyBorder="1" applyAlignment="1">
      <alignment horizontal="left" vertical="center" wrapText="1"/>
    </xf>
    <xf numFmtId="0" fontId="20" fillId="13" borderId="9" xfId="0" applyFont="1" applyFill="1" applyBorder="1" applyAlignment="1">
      <alignment horizontal="left" vertical="center" wrapText="1"/>
    </xf>
    <xf numFmtId="0" fontId="20" fillId="13" borderId="1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14" fillId="4" borderId="6" xfId="0" applyFont="1" applyFill="1" applyBorder="1" applyAlignment="1">
      <alignment horizontal="right" vertical="center" wrapText="1"/>
    </xf>
    <xf numFmtId="0" fontId="14" fillId="4" borderId="7" xfId="0" applyFont="1" applyFill="1" applyBorder="1" applyAlignment="1">
      <alignment horizontal="right" vertical="center" wrapText="1"/>
    </xf>
    <xf numFmtId="0" fontId="14" fillId="4" borderId="8" xfId="0" applyFont="1" applyFill="1" applyBorder="1" applyAlignment="1">
      <alignment horizontal="right" vertical="center" wrapText="1"/>
    </xf>
    <xf numFmtId="0" fontId="10" fillId="0" borderId="18" xfId="0" applyFont="1" applyFill="1" applyBorder="1" applyAlignment="1">
      <alignment horizontal="right" vertical="top" wrapText="1"/>
    </xf>
    <xf numFmtId="0" fontId="10" fillId="0" borderId="5" xfId="0" applyFont="1" applyFill="1" applyBorder="1" applyAlignment="1">
      <alignment horizontal="right" vertical="top" wrapText="1"/>
    </xf>
    <xf numFmtId="0" fontId="19" fillId="7" borderId="1" xfId="0" applyFont="1" applyFill="1" applyBorder="1" applyAlignment="1">
      <alignment horizontal="left" vertical="center" wrapText="1"/>
    </xf>
  </cellXfs>
  <cellStyles count="2">
    <cellStyle name="Денежный" xfId="1" builtinId="4"/>
    <cellStyle name="Обычный" xfId="0" builtinId="0"/>
  </cellStyles>
  <dxfs count="295"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theme="4" tint="0.7999816888943144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9;&#1090;&#1091;&#1087;%20&#1087;&#1086;%20&#1086;&#1090;&#1076;&#1077;&#1083;&#1072;&#1084;/&#1059;&#1087;&#1088;&#1072;&#1074;&#1083;&#1077;&#1085;&#1080;&#1077;%20&#1101;&#1082;&#1086;&#1085;&#1086;&#1084;&#1080;&#1095;&#1077;&#1089;&#1082;&#1086;&#1075;&#1086;%20&#1088;&#1072;&#1079;&#1074;&#1080;&#1090;&#1080;&#1103;/&#1054;&#1073;&#1097;&#1072;&#1103;%20&#1087;&#1072;&#1087;&#1082;&#1072;/&#1050;&#1072;&#1079;&#1099;&#1084;&#1086;&#1074;&#1072;%20&#1050;.&#1040;/&#1050;&#1086;&#1088;&#1088;&#1077;&#1082;&#1090;&#1080;&#1088;&#1086;&#1074;&#1082;&#1072;%20&#1057;&#1090;&#1088;&#1072;&#1090;&#1077;&#1075;&#1080;&#1080;%20II%20&#1101;&#1090;&#1072;&#1087;/&#1050;%20&#1057;&#1086;&#1074;&#1077;&#1090;&#1091;%20&#1087;&#1086;%20&#1089;&#1090;&#1088;&#1072;&#1090;%20&#1088;&#1072;&#1079;&#1074;&#1080;&#1090;&#1080;&#1102;/!_&#1057;&#1086;&#1074;&#1077;&#1090;%20&#1087;&#1086;%20&#1089;&#1090;&#1088;&#1072;&#1090;%20&#1088;&#1072;&#1079;&#1074;&#1080;&#1090;&#1080;&#1102;%2021.05.2021/&#1055;&#1083;&#1072;&#1085;%20&#1084;&#1077;&#1088;&#1086;&#1087;&#1088;&#1080;&#1103;&#1090;&#1080;&#1081;%20&#1082;&#1086;&#1088;&#1088;&#1077;&#1082;&#1090;&#1080;&#1088;&#1086;&#1074;&#1082;&#1072;%20(&#1088;&#1072;&#1073;.%20&#1074;&#1077;&#1088;&#1089;&#1080;&#1103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4;&#1072;&#1088;&#1100;&#1103;\Desktop\&#1056;&#1072;&#1073;&#1086;&#1090;&#1072;\&#1055;&#1083;&#1072;&#1085;&#1099;%20%20&#1084;&#1077;&#1088;&#1086;&#1087;&#1088;&#1080;&#1103;&#1090;&#1080;&#1081;\&#1055;&#1083;&#1072;&#1085;%20&#1084;&#1077;&#1088;&#1086;&#1087;&#1088;&#1080;&#1103;&#1090;&#1080;&#1081;%20&#1082;&#1086;&#1088;&#1088;&#1077;&#1082;&#1090;&#1080;&#1088;&#1086;&#1074;&#1082;&#1072;%20(&#1088;&#1072;&#1073;.%20&#1074;&#1077;&#1088;&#1089;&#1080;&#1103;)%20&#1089;%20&#1087;&#1088;&#1072;&#1074;&#1082;&#1072;&#1084;&#1080;%20&#1086;&#1090;%2013.04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усы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усы"/>
      <sheetName val="Титул"/>
      <sheetName val="Содержание"/>
      <sheetName val="1_Этапы"/>
      <sheetName val="2_Цели"/>
      <sheetName val="3_Индикаторы"/>
      <sheetName val="3_Индикаторы (отчет)"/>
      <sheetName val="3_Индикаторы (отчет) с правками"/>
      <sheetName val="4_Мероприятия"/>
      <sheetName val=" 4_Мероприятия (отчет) с правка"/>
      <sheetName val=" 4_Мероприятия (отчет)"/>
      <sheetName val="5_Проекты приоритет (2)"/>
      <sheetName val="5_Проекты приоритет с правками"/>
      <sheetName val="5_Проекты приоритет"/>
      <sheetName val="Завершенные приоритетные проект"/>
      <sheetName val="Сопостав.цены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36"/>
  <sheetViews>
    <sheetView tabSelected="1" view="pageBreakPreview" topLeftCell="A992" zoomScaleNormal="100" zoomScaleSheetLayoutView="100" workbookViewId="0">
      <selection activeCell="G1095" sqref="G1095"/>
    </sheetView>
  </sheetViews>
  <sheetFormatPr defaultRowHeight="15" outlineLevelRow="1" outlineLevelCol="1" x14ac:dyDescent="0.25"/>
  <cols>
    <col min="1" max="1" width="4.42578125" style="156" customWidth="1"/>
    <col min="2" max="2" width="6.85546875" style="1" customWidth="1"/>
    <col min="3" max="3" width="31.28515625" style="3" customWidth="1"/>
    <col min="4" max="4" width="12.42578125" style="1" bestFit="1" customWidth="1"/>
    <col min="5" max="5" width="12.42578125" style="4" bestFit="1" customWidth="1"/>
    <col min="6" max="6" width="11" style="5" customWidth="1"/>
    <col min="7" max="7" width="11.28515625" style="5" customWidth="1"/>
    <col min="8" max="8" width="18.7109375" style="141" hidden="1" customWidth="1"/>
    <col min="9" max="9" width="5.7109375" style="92" customWidth="1" outlineLevel="1"/>
    <col min="10" max="10" width="6.28515625" style="92" customWidth="1" outlineLevel="1"/>
    <col min="11" max="11" width="7" style="92" customWidth="1" outlineLevel="1"/>
    <col min="12" max="12" width="23.42578125" style="133" customWidth="1"/>
    <col min="13" max="13" width="27.28515625" customWidth="1"/>
  </cols>
  <sheetData>
    <row r="1" spans="1:12" ht="32.25" hidden="1" customHeight="1" x14ac:dyDescent="0.25">
      <c r="B1" s="2" t="s">
        <v>0</v>
      </c>
    </row>
    <row r="2" spans="1:12" ht="32.25" customHeight="1" x14ac:dyDescent="0.25">
      <c r="B2" s="2"/>
    </row>
    <row r="3" spans="1:12" ht="21" outlineLevel="1" x14ac:dyDescent="0.25">
      <c r="B3" s="2"/>
      <c r="K3" s="152" t="s">
        <v>510</v>
      </c>
    </row>
    <row r="4" spans="1:12" ht="21" outlineLevel="1" x14ac:dyDescent="0.25">
      <c r="B4" s="2"/>
      <c r="E4" s="301" t="s">
        <v>511</v>
      </c>
      <c r="F4" s="301"/>
      <c r="G4" s="301"/>
      <c r="H4" s="301"/>
      <c r="I4" s="301"/>
      <c r="J4" s="301"/>
      <c r="K4" s="301"/>
    </row>
    <row r="5" spans="1:12" ht="21" outlineLevel="1" x14ac:dyDescent="0.25">
      <c r="B5" s="2"/>
      <c r="E5" s="152"/>
      <c r="F5" s="152"/>
      <c r="G5" s="152"/>
      <c r="H5" s="152"/>
      <c r="I5" s="152"/>
      <c r="J5" s="152"/>
      <c r="K5" s="152" t="s">
        <v>539</v>
      </c>
    </row>
    <row r="6" spans="1:12" ht="18.75" x14ac:dyDescent="0.25">
      <c r="A6" s="157"/>
      <c r="B6" s="7"/>
      <c r="C6" s="300" t="s">
        <v>509</v>
      </c>
      <c r="D6" s="300"/>
      <c r="E6" s="300"/>
      <c r="F6" s="300"/>
      <c r="G6" s="7"/>
      <c r="H6" s="142"/>
      <c r="I6" s="93"/>
      <c r="J6" s="93"/>
      <c r="K6" s="93"/>
      <c r="L6" s="134"/>
    </row>
    <row r="7" spans="1:12" ht="12.75" customHeight="1" x14ac:dyDescent="0.25">
      <c r="B7" s="2"/>
    </row>
    <row r="8" spans="1:12" s="3" customFormat="1" x14ac:dyDescent="0.25">
      <c r="A8" s="156"/>
      <c r="B8" s="1"/>
      <c r="C8" s="1"/>
      <c r="D8" s="1"/>
      <c r="E8" s="1"/>
      <c r="F8" s="1"/>
      <c r="G8" s="1"/>
      <c r="H8" s="4"/>
      <c r="I8" s="1"/>
      <c r="J8" s="1"/>
      <c r="K8" s="94"/>
      <c r="L8" s="135"/>
    </row>
    <row r="9" spans="1:12" ht="27.75" customHeight="1" x14ac:dyDescent="0.25">
      <c r="A9" s="215" t="s">
        <v>536</v>
      </c>
      <c r="B9" s="218" t="s">
        <v>1</v>
      </c>
      <c r="C9" s="218" t="s">
        <v>2</v>
      </c>
      <c r="D9" s="218" t="s">
        <v>3</v>
      </c>
      <c r="E9" s="212" t="s">
        <v>4</v>
      </c>
      <c r="F9" s="221" t="s">
        <v>5</v>
      </c>
      <c r="G9" s="222"/>
      <c r="H9" s="212" t="s">
        <v>6</v>
      </c>
      <c r="I9" s="204" t="s">
        <v>323</v>
      </c>
      <c r="J9" s="205"/>
      <c r="K9" s="206"/>
      <c r="L9" s="207" t="s">
        <v>7</v>
      </c>
    </row>
    <row r="10" spans="1:12" ht="23.25" customHeight="1" x14ac:dyDescent="0.25">
      <c r="A10" s="216"/>
      <c r="B10" s="219"/>
      <c r="C10" s="219"/>
      <c r="D10" s="219"/>
      <c r="E10" s="213"/>
      <c r="F10" s="223"/>
      <c r="G10" s="224"/>
      <c r="H10" s="213"/>
      <c r="I10" s="210" t="s">
        <v>324</v>
      </c>
      <c r="J10" s="210" t="s">
        <v>325</v>
      </c>
      <c r="K10" s="210" t="s">
        <v>326</v>
      </c>
      <c r="L10" s="208"/>
    </row>
    <row r="11" spans="1:12" ht="15" customHeight="1" x14ac:dyDescent="0.25">
      <c r="A11" s="217"/>
      <c r="B11" s="220"/>
      <c r="C11" s="220"/>
      <c r="D11" s="220"/>
      <c r="E11" s="214"/>
      <c r="F11" s="225"/>
      <c r="G11" s="226"/>
      <c r="H11" s="214"/>
      <c r="I11" s="211"/>
      <c r="J11" s="211"/>
      <c r="K11" s="211"/>
      <c r="L11" s="209"/>
    </row>
    <row r="12" spans="1:12" s="9" customFormat="1" ht="15" customHeight="1" thickBot="1" x14ac:dyDescent="0.3">
      <c r="A12" s="158">
        <v>1</v>
      </c>
      <c r="B12" s="8">
        <v>2</v>
      </c>
      <c r="C12" s="8">
        <v>3</v>
      </c>
      <c r="D12" s="8">
        <v>4</v>
      </c>
      <c r="E12" s="8">
        <v>5</v>
      </c>
      <c r="F12" s="233">
        <v>6</v>
      </c>
      <c r="G12" s="234"/>
      <c r="H12" s="8">
        <v>7</v>
      </c>
      <c r="I12" s="8">
        <v>10</v>
      </c>
      <c r="J12" s="8">
        <v>11</v>
      </c>
      <c r="K12" s="8">
        <v>12</v>
      </c>
      <c r="L12" s="136"/>
    </row>
    <row r="13" spans="1:12" s="14" customFormat="1" ht="15" customHeight="1" x14ac:dyDescent="0.25">
      <c r="A13" s="159"/>
      <c r="B13" s="11">
        <v>1</v>
      </c>
      <c r="C13" s="12" t="s">
        <v>9</v>
      </c>
      <c r="D13" s="10"/>
      <c r="E13" s="12"/>
      <c r="F13" s="10"/>
      <c r="G13" s="10"/>
      <c r="H13" s="143"/>
      <c r="I13" s="13"/>
      <c r="J13" s="13"/>
      <c r="K13" s="13"/>
      <c r="L13" s="137"/>
    </row>
    <row r="14" spans="1:12" s="20" customFormat="1" outlineLevel="1" x14ac:dyDescent="0.25">
      <c r="A14" s="160"/>
      <c r="B14" s="16"/>
      <c r="C14" s="17" t="s">
        <v>10</v>
      </c>
      <c r="D14" s="15"/>
      <c r="E14" s="18"/>
      <c r="F14" s="15"/>
      <c r="G14" s="15"/>
      <c r="H14" s="144"/>
      <c r="I14" s="95"/>
      <c r="J14" s="19"/>
      <c r="K14" s="95"/>
      <c r="L14" s="137"/>
    </row>
    <row r="15" spans="1:12" s="22" customFormat="1" ht="30" customHeight="1" outlineLevel="1" x14ac:dyDescent="0.25">
      <c r="A15" s="194">
        <v>1</v>
      </c>
      <c r="B15" s="184">
        <v>1</v>
      </c>
      <c r="C15" s="187" t="s">
        <v>18</v>
      </c>
      <c r="D15" s="190" t="s">
        <v>19</v>
      </c>
      <c r="E15" s="193" t="s">
        <v>11</v>
      </c>
      <c r="F15" s="21" t="s">
        <v>8</v>
      </c>
      <c r="G15" s="21">
        <f>SUM(G16:G20)</f>
        <v>1216.4000000000001</v>
      </c>
      <c r="H15" s="181" t="s">
        <v>12</v>
      </c>
      <c r="I15" s="175" t="s">
        <v>327</v>
      </c>
      <c r="J15" s="175" t="s">
        <v>328</v>
      </c>
      <c r="K15" s="175" t="s">
        <v>329</v>
      </c>
      <c r="L15" s="178" t="s">
        <v>20</v>
      </c>
    </row>
    <row r="16" spans="1:12" s="22" customFormat="1" ht="15" customHeight="1" outlineLevel="1" x14ac:dyDescent="0.25">
      <c r="A16" s="195"/>
      <c r="B16" s="185"/>
      <c r="C16" s="188"/>
      <c r="D16" s="191"/>
      <c r="E16" s="193"/>
      <c r="F16" s="23" t="s">
        <v>13</v>
      </c>
      <c r="G16" s="25"/>
      <c r="H16" s="182"/>
      <c r="I16" s="176"/>
      <c r="J16" s="176"/>
      <c r="K16" s="176"/>
      <c r="L16" s="179"/>
    </row>
    <row r="17" spans="1:12" s="22" customFormat="1" outlineLevel="1" x14ac:dyDescent="0.25">
      <c r="A17" s="195"/>
      <c r="B17" s="185"/>
      <c r="C17" s="188"/>
      <c r="D17" s="191"/>
      <c r="E17" s="193"/>
      <c r="F17" s="23" t="s">
        <v>14</v>
      </c>
      <c r="G17" s="26">
        <v>1216.4000000000001</v>
      </c>
      <c r="H17" s="182"/>
      <c r="I17" s="176"/>
      <c r="J17" s="176"/>
      <c r="K17" s="176"/>
      <c r="L17" s="179"/>
    </row>
    <row r="18" spans="1:12" s="22" customFormat="1" ht="14.25" customHeight="1" outlineLevel="1" x14ac:dyDescent="0.25">
      <c r="A18" s="195"/>
      <c r="B18" s="185"/>
      <c r="C18" s="188"/>
      <c r="D18" s="191"/>
      <c r="E18" s="193"/>
      <c r="F18" s="23" t="s">
        <v>15</v>
      </c>
      <c r="G18" s="24"/>
      <c r="H18" s="182"/>
      <c r="I18" s="176"/>
      <c r="J18" s="176"/>
      <c r="K18" s="176"/>
      <c r="L18" s="179"/>
    </row>
    <row r="19" spans="1:12" s="22" customFormat="1" ht="15" customHeight="1" outlineLevel="1" x14ac:dyDescent="0.25">
      <c r="A19" s="195"/>
      <c r="B19" s="185"/>
      <c r="C19" s="188"/>
      <c r="D19" s="191"/>
      <c r="E19" s="193"/>
      <c r="F19" s="23" t="s">
        <v>16</v>
      </c>
      <c r="G19" s="24"/>
      <c r="H19" s="182"/>
      <c r="I19" s="176"/>
      <c r="J19" s="176"/>
      <c r="K19" s="176"/>
      <c r="L19" s="179"/>
    </row>
    <row r="20" spans="1:12" s="22" customFormat="1" outlineLevel="1" x14ac:dyDescent="0.25">
      <c r="A20" s="196"/>
      <c r="B20" s="186"/>
      <c r="C20" s="189"/>
      <c r="D20" s="192"/>
      <c r="E20" s="193"/>
      <c r="F20" s="23" t="s">
        <v>17</v>
      </c>
      <c r="G20" s="24"/>
      <c r="H20" s="183"/>
      <c r="I20" s="177"/>
      <c r="J20" s="177"/>
      <c r="K20" s="177"/>
      <c r="L20" s="180"/>
    </row>
    <row r="21" spans="1:12" ht="30" customHeight="1" outlineLevel="1" x14ac:dyDescent="0.25">
      <c r="A21" s="194">
        <v>2</v>
      </c>
      <c r="B21" s="184">
        <v>2</v>
      </c>
      <c r="C21" s="198" t="s">
        <v>21</v>
      </c>
      <c r="D21" s="190" t="s">
        <v>70</v>
      </c>
      <c r="E21" s="193" t="s">
        <v>11</v>
      </c>
      <c r="F21" s="21" t="s">
        <v>8</v>
      </c>
      <c r="G21" s="21">
        <v>210</v>
      </c>
      <c r="H21" s="181" t="s">
        <v>12</v>
      </c>
      <c r="I21" s="175" t="s">
        <v>327</v>
      </c>
      <c r="J21" s="175" t="s">
        <v>328</v>
      </c>
      <c r="K21" s="175" t="s">
        <v>329</v>
      </c>
      <c r="L21" s="178" t="s">
        <v>22</v>
      </c>
    </row>
    <row r="22" spans="1:12" s="22" customFormat="1" ht="15" customHeight="1" outlineLevel="1" x14ac:dyDescent="0.25">
      <c r="A22" s="195"/>
      <c r="B22" s="185"/>
      <c r="C22" s="199"/>
      <c r="D22" s="191"/>
      <c r="E22" s="193"/>
      <c r="F22" s="23" t="s">
        <v>13</v>
      </c>
      <c r="G22" s="24"/>
      <c r="H22" s="182"/>
      <c r="I22" s="176"/>
      <c r="J22" s="176"/>
      <c r="K22" s="176"/>
      <c r="L22" s="179"/>
    </row>
    <row r="23" spans="1:12" s="22" customFormat="1" ht="15" customHeight="1" outlineLevel="1" x14ac:dyDescent="0.25">
      <c r="A23" s="195"/>
      <c r="B23" s="185"/>
      <c r="C23" s="199"/>
      <c r="D23" s="191"/>
      <c r="E23" s="193"/>
      <c r="F23" s="23" t="s">
        <v>14</v>
      </c>
      <c r="G23" s="26"/>
      <c r="H23" s="182"/>
      <c r="I23" s="176"/>
      <c r="J23" s="176"/>
      <c r="K23" s="176"/>
      <c r="L23" s="179"/>
    </row>
    <row r="24" spans="1:12" s="22" customFormat="1" outlineLevel="1" x14ac:dyDescent="0.25">
      <c r="A24" s="195"/>
      <c r="B24" s="185"/>
      <c r="C24" s="199"/>
      <c r="D24" s="191"/>
      <c r="E24" s="193"/>
      <c r="F24" s="23" t="s">
        <v>15</v>
      </c>
      <c r="G24" s="24">
        <v>0</v>
      </c>
      <c r="H24" s="182"/>
      <c r="I24" s="176"/>
      <c r="J24" s="176"/>
      <c r="K24" s="176"/>
      <c r="L24" s="179"/>
    </row>
    <row r="25" spans="1:12" s="22" customFormat="1" ht="15" customHeight="1" outlineLevel="1" x14ac:dyDescent="0.25">
      <c r="A25" s="195"/>
      <c r="B25" s="185"/>
      <c r="C25" s="199"/>
      <c r="D25" s="191"/>
      <c r="E25" s="193"/>
      <c r="F25" s="23" t="s">
        <v>16</v>
      </c>
      <c r="G25" s="24"/>
      <c r="H25" s="182"/>
      <c r="I25" s="176"/>
      <c r="J25" s="176"/>
      <c r="K25" s="176"/>
      <c r="L25" s="179"/>
    </row>
    <row r="26" spans="1:12" s="22" customFormat="1" outlineLevel="1" x14ac:dyDescent="0.25">
      <c r="A26" s="196"/>
      <c r="B26" s="186"/>
      <c r="C26" s="200"/>
      <c r="D26" s="192"/>
      <c r="E26" s="193"/>
      <c r="F26" s="23" t="s">
        <v>17</v>
      </c>
      <c r="G26" s="24"/>
      <c r="H26" s="183"/>
      <c r="I26" s="177"/>
      <c r="J26" s="177"/>
      <c r="K26" s="177"/>
      <c r="L26" s="180"/>
    </row>
    <row r="27" spans="1:12" ht="25.5" customHeight="1" outlineLevel="1" x14ac:dyDescent="0.25">
      <c r="A27" s="194">
        <v>3</v>
      </c>
      <c r="B27" s="184">
        <v>3</v>
      </c>
      <c r="C27" s="198" t="s">
        <v>23</v>
      </c>
      <c r="D27" s="190" t="s">
        <v>335</v>
      </c>
      <c r="E27" s="193" t="s">
        <v>24</v>
      </c>
      <c r="F27" s="21" t="s">
        <v>8</v>
      </c>
      <c r="G27" s="21">
        <f>SUM(G28:G32)</f>
        <v>300.2</v>
      </c>
      <c r="H27" s="181" t="s">
        <v>12</v>
      </c>
      <c r="I27" s="175" t="s">
        <v>327</v>
      </c>
      <c r="J27" s="175" t="s">
        <v>328</v>
      </c>
      <c r="K27" s="175" t="s">
        <v>330</v>
      </c>
      <c r="L27" s="178" t="s">
        <v>25</v>
      </c>
    </row>
    <row r="28" spans="1:12" s="22" customFormat="1" ht="15" customHeight="1" outlineLevel="1" x14ac:dyDescent="0.25">
      <c r="A28" s="195"/>
      <c r="B28" s="185"/>
      <c r="C28" s="199"/>
      <c r="D28" s="191"/>
      <c r="E28" s="193"/>
      <c r="F28" s="23" t="s">
        <v>13</v>
      </c>
      <c r="G28" s="24"/>
      <c r="H28" s="182"/>
      <c r="I28" s="176"/>
      <c r="J28" s="176"/>
      <c r="K28" s="176"/>
      <c r="L28" s="179"/>
    </row>
    <row r="29" spans="1:12" s="22" customFormat="1" ht="15" customHeight="1" outlineLevel="1" x14ac:dyDescent="0.25">
      <c r="A29" s="195"/>
      <c r="B29" s="185"/>
      <c r="C29" s="199"/>
      <c r="D29" s="191"/>
      <c r="E29" s="193"/>
      <c r="F29" s="23" t="s">
        <v>14</v>
      </c>
      <c r="G29" s="26"/>
      <c r="H29" s="182"/>
      <c r="I29" s="176"/>
      <c r="J29" s="176"/>
      <c r="K29" s="176"/>
      <c r="L29" s="179"/>
    </row>
    <row r="30" spans="1:12" s="22" customFormat="1" outlineLevel="1" x14ac:dyDescent="0.25">
      <c r="A30" s="195"/>
      <c r="B30" s="185"/>
      <c r="C30" s="199"/>
      <c r="D30" s="191"/>
      <c r="E30" s="193"/>
      <c r="F30" s="23" t="s">
        <v>15</v>
      </c>
      <c r="G30" s="24">
        <v>69.599999999999994</v>
      </c>
      <c r="H30" s="182"/>
      <c r="I30" s="176"/>
      <c r="J30" s="176"/>
      <c r="K30" s="176"/>
      <c r="L30" s="179"/>
    </row>
    <row r="31" spans="1:12" s="22" customFormat="1" ht="15" customHeight="1" outlineLevel="1" x14ac:dyDescent="0.25">
      <c r="A31" s="195"/>
      <c r="B31" s="185"/>
      <c r="C31" s="199"/>
      <c r="D31" s="191"/>
      <c r="E31" s="193"/>
      <c r="F31" s="23" t="s">
        <v>16</v>
      </c>
      <c r="G31" s="24"/>
      <c r="H31" s="182"/>
      <c r="I31" s="176"/>
      <c r="J31" s="176"/>
      <c r="K31" s="176"/>
      <c r="L31" s="179"/>
    </row>
    <row r="32" spans="1:12" s="22" customFormat="1" outlineLevel="1" x14ac:dyDescent="0.25">
      <c r="A32" s="196"/>
      <c r="B32" s="186"/>
      <c r="C32" s="200"/>
      <c r="D32" s="192"/>
      <c r="E32" s="193"/>
      <c r="F32" s="23" t="s">
        <v>17</v>
      </c>
      <c r="G32" s="24">
        <v>230.6</v>
      </c>
      <c r="H32" s="183"/>
      <c r="I32" s="177"/>
      <c r="J32" s="177"/>
      <c r="K32" s="177"/>
      <c r="L32" s="180"/>
    </row>
    <row r="33" spans="1:12" s="22" customFormat="1" ht="17.25" customHeight="1" outlineLevel="1" x14ac:dyDescent="0.25">
      <c r="A33" s="194">
        <v>4</v>
      </c>
      <c r="B33" s="184">
        <v>4</v>
      </c>
      <c r="C33" s="198" t="s">
        <v>331</v>
      </c>
      <c r="D33" s="190">
        <v>2022</v>
      </c>
      <c r="E33" s="198" t="s">
        <v>11</v>
      </c>
      <c r="F33" s="21" t="s">
        <v>8</v>
      </c>
      <c r="G33" s="21">
        <v>180.6</v>
      </c>
      <c r="H33" s="181" t="s">
        <v>30</v>
      </c>
      <c r="I33" s="175" t="s">
        <v>327</v>
      </c>
      <c r="J33" s="175" t="s">
        <v>328</v>
      </c>
      <c r="K33" s="175" t="s">
        <v>330</v>
      </c>
      <c r="L33" s="201" t="s">
        <v>27</v>
      </c>
    </row>
    <row r="34" spans="1:12" s="22" customFormat="1" ht="17.25" customHeight="1" outlineLevel="1" x14ac:dyDescent="0.25">
      <c r="A34" s="195"/>
      <c r="B34" s="185"/>
      <c r="C34" s="199"/>
      <c r="D34" s="191"/>
      <c r="E34" s="199"/>
      <c r="F34" s="23" t="s">
        <v>13</v>
      </c>
      <c r="G34" s="24"/>
      <c r="H34" s="182"/>
      <c r="I34" s="176"/>
      <c r="J34" s="176"/>
      <c r="K34" s="176"/>
      <c r="L34" s="202"/>
    </row>
    <row r="35" spans="1:12" s="22" customFormat="1" ht="15" customHeight="1" outlineLevel="1" x14ac:dyDescent="0.25">
      <c r="A35" s="195"/>
      <c r="B35" s="185"/>
      <c r="C35" s="199"/>
      <c r="D35" s="191"/>
      <c r="E35" s="199"/>
      <c r="F35" s="23" t="s">
        <v>14</v>
      </c>
      <c r="G35" s="24"/>
      <c r="H35" s="182"/>
      <c r="I35" s="176"/>
      <c r="J35" s="176"/>
      <c r="K35" s="176"/>
      <c r="L35" s="202"/>
    </row>
    <row r="36" spans="1:12" s="22" customFormat="1" ht="14.25" customHeight="1" outlineLevel="1" x14ac:dyDescent="0.25">
      <c r="A36" s="195"/>
      <c r="B36" s="185"/>
      <c r="C36" s="199"/>
      <c r="D36" s="191"/>
      <c r="E36" s="199"/>
      <c r="F36" s="23" t="s">
        <v>15</v>
      </c>
      <c r="G36" s="24"/>
      <c r="H36" s="182"/>
      <c r="I36" s="176"/>
      <c r="J36" s="176"/>
      <c r="K36" s="176"/>
      <c r="L36" s="202"/>
    </row>
    <row r="37" spans="1:12" s="22" customFormat="1" ht="15" customHeight="1" outlineLevel="1" x14ac:dyDescent="0.25">
      <c r="A37" s="195"/>
      <c r="B37" s="185"/>
      <c r="C37" s="199"/>
      <c r="D37" s="191"/>
      <c r="E37" s="199"/>
      <c r="F37" s="23" t="s">
        <v>16</v>
      </c>
      <c r="G37" s="24"/>
      <c r="H37" s="182"/>
      <c r="I37" s="176"/>
      <c r="J37" s="176"/>
      <c r="K37" s="176"/>
      <c r="L37" s="202"/>
    </row>
    <row r="38" spans="1:12" s="22" customFormat="1" ht="55.5" customHeight="1" outlineLevel="1" x14ac:dyDescent="0.25">
      <c r="A38" s="196"/>
      <c r="B38" s="186"/>
      <c r="C38" s="200"/>
      <c r="D38" s="192"/>
      <c r="E38" s="200"/>
      <c r="F38" s="23" t="s">
        <v>17</v>
      </c>
      <c r="G38" s="24"/>
      <c r="H38" s="183"/>
      <c r="I38" s="177"/>
      <c r="J38" s="177"/>
      <c r="K38" s="177"/>
      <c r="L38" s="203"/>
    </row>
    <row r="39" spans="1:12" s="22" customFormat="1" outlineLevel="1" x14ac:dyDescent="0.25">
      <c r="A39" s="194">
        <v>5</v>
      </c>
      <c r="B39" s="184">
        <v>5</v>
      </c>
      <c r="C39" s="187" t="s">
        <v>28</v>
      </c>
      <c r="D39" s="235">
        <v>2018</v>
      </c>
      <c r="E39" s="193" t="s">
        <v>29</v>
      </c>
      <c r="F39" s="21" t="s">
        <v>8</v>
      </c>
      <c r="G39" s="21">
        <f>SUM(G40:G44)</f>
        <v>13.81</v>
      </c>
      <c r="H39" s="181" t="s">
        <v>30</v>
      </c>
      <c r="I39" s="175" t="s">
        <v>327</v>
      </c>
      <c r="J39" s="175" t="s">
        <v>328</v>
      </c>
      <c r="K39" s="175" t="s">
        <v>330</v>
      </c>
      <c r="L39" s="178" t="s">
        <v>31</v>
      </c>
    </row>
    <row r="40" spans="1:12" s="22" customFormat="1" ht="15" customHeight="1" outlineLevel="1" x14ac:dyDescent="0.25">
      <c r="A40" s="195"/>
      <c r="B40" s="185"/>
      <c r="C40" s="188"/>
      <c r="D40" s="236"/>
      <c r="E40" s="193"/>
      <c r="F40" s="23" t="s">
        <v>13</v>
      </c>
      <c r="G40" s="24"/>
      <c r="H40" s="182"/>
      <c r="I40" s="176"/>
      <c r="J40" s="176"/>
      <c r="K40" s="176"/>
      <c r="L40" s="179"/>
    </row>
    <row r="41" spans="1:12" s="22" customFormat="1" ht="15" customHeight="1" outlineLevel="1" x14ac:dyDescent="0.25">
      <c r="A41" s="195"/>
      <c r="B41" s="185"/>
      <c r="C41" s="188"/>
      <c r="D41" s="236"/>
      <c r="E41" s="193"/>
      <c r="F41" s="23" t="s">
        <v>14</v>
      </c>
      <c r="G41" s="26"/>
      <c r="H41" s="182"/>
      <c r="I41" s="176"/>
      <c r="J41" s="176"/>
      <c r="K41" s="176"/>
      <c r="L41" s="179"/>
    </row>
    <row r="42" spans="1:12" s="22" customFormat="1" ht="15" customHeight="1" outlineLevel="1" x14ac:dyDescent="0.25">
      <c r="A42" s="195"/>
      <c r="B42" s="185"/>
      <c r="C42" s="188"/>
      <c r="D42" s="236"/>
      <c r="E42" s="193"/>
      <c r="F42" s="23" t="s">
        <v>15</v>
      </c>
      <c r="G42" s="24">
        <v>13.81</v>
      </c>
      <c r="H42" s="182"/>
      <c r="I42" s="176"/>
      <c r="J42" s="176"/>
      <c r="K42" s="176"/>
      <c r="L42" s="179"/>
    </row>
    <row r="43" spans="1:12" s="22" customFormat="1" ht="15" customHeight="1" outlineLevel="1" x14ac:dyDescent="0.25">
      <c r="A43" s="195"/>
      <c r="B43" s="185"/>
      <c r="C43" s="188"/>
      <c r="D43" s="236"/>
      <c r="E43" s="193"/>
      <c r="F43" s="23" t="s">
        <v>16</v>
      </c>
      <c r="G43" s="24"/>
      <c r="H43" s="182"/>
      <c r="I43" s="176"/>
      <c r="J43" s="176"/>
      <c r="K43" s="176"/>
      <c r="L43" s="179"/>
    </row>
    <row r="44" spans="1:12" s="22" customFormat="1" outlineLevel="1" x14ac:dyDescent="0.25">
      <c r="A44" s="196"/>
      <c r="B44" s="186"/>
      <c r="C44" s="189"/>
      <c r="D44" s="237"/>
      <c r="E44" s="193"/>
      <c r="F44" s="23" t="s">
        <v>17</v>
      </c>
      <c r="G44" s="24"/>
      <c r="H44" s="183"/>
      <c r="I44" s="177"/>
      <c r="J44" s="177"/>
      <c r="K44" s="177"/>
      <c r="L44" s="180"/>
    </row>
    <row r="45" spans="1:12" outlineLevel="1" x14ac:dyDescent="0.25">
      <c r="A45" s="194">
        <v>6</v>
      </c>
      <c r="B45" s="184">
        <v>6</v>
      </c>
      <c r="C45" s="239" t="s">
        <v>32</v>
      </c>
      <c r="D45" s="245" t="s">
        <v>60</v>
      </c>
      <c r="E45" s="193" t="s">
        <v>11</v>
      </c>
      <c r="F45" s="21" t="s">
        <v>8</v>
      </c>
      <c r="G45" s="21">
        <f>SUM(G46:G50)</f>
        <v>270</v>
      </c>
      <c r="H45" s="197" t="s">
        <v>33</v>
      </c>
      <c r="I45" s="231" t="s">
        <v>327</v>
      </c>
      <c r="J45" s="231" t="s">
        <v>328</v>
      </c>
      <c r="K45" s="231" t="s">
        <v>332</v>
      </c>
      <c r="L45" s="232" t="s">
        <v>34</v>
      </c>
    </row>
    <row r="46" spans="1:12" s="22" customFormat="1" ht="15" customHeight="1" outlineLevel="1" x14ac:dyDescent="0.25">
      <c r="A46" s="195"/>
      <c r="B46" s="185"/>
      <c r="C46" s="239"/>
      <c r="D46" s="227"/>
      <c r="E46" s="193"/>
      <c r="F46" s="23" t="s">
        <v>13</v>
      </c>
      <c r="G46" s="28">
        <v>170</v>
      </c>
      <c r="H46" s="197"/>
      <c r="I46" s="231"/>
      <c r="J46" s="231"/>
      <c r="K46" s="231"/>
      <c r="L46" s="232"/>
    </row>
    <row r="47" spans="1:12" s="22" customFormat="1" ht="15" customHeight="1" outlineLevel="1" x14ac:dyDescent="0.25">
      <c r="A47" s="195"/>
      <c r="B47" s="185"/>
      <c r="C47" s="239"/>
      <c r="D47" s="227"/>
      <c r="E47" s="193"/>
      <c r="F47" s="23" t="s">
        <v>14</v>
      </c>
      <c r="G47" s="28">
        <v>100</v>
      </c>
      <c r="H47" s="197"/>
      <c r="I47" s="231"/>
      <c r="J47" s="231"/>
      <c r="K47" s="231"/>
      <c r="L47" s="232"/>
    </row>
    <row r="48" spans="1:12" s="22" customFormat="1" ht="15" customHeight="1" outlineLevel="1" x14ac:dyDescent="0.25">
      <c r="A48" s="195"/>
      <c r="B48" s="185"/>
      <c r="C48" s="239"/>
      <c r="D48" s="227"/>
      <c r="E48" s="193"/>
      <c r="F48" s="23" t="s">
        <v>15</v>
      </c>
      <c r="G48" s="24"/>
      <c r="H48" s="197"/>
      <c r="I48" s="231"/>
      <c r="J48" s="231"/>
      <c r="K48" s="231"/>
      <c r="L48" s="232"/>
    </row>
    <row r="49" spans="1:12" s="22" customFormat="1" ht="15" customHeight="1" outlineLevel="1" x14ac:dyDescent="0.25">
      <c r="A49" s="195"/>
      <c r="B49" s="185"/>
      <c r="C49" s="239"/>
      <c r="D49" s="227"/>
      <c r="E49" s="193"/>
      <c r="F49" s="23" t="s">
        <v>16</v>
      </c>
      <c r="G49" s="24"/>
      <c r="H49" s="197"/>
      <c r="I49" s="231"/>
      <c r="J49" s="231"/>
      <c r="K49" s="231"/>
      <c r="L49" s="232"/>
    </row>
    <row r="50" spans="1:12" s="22" customFormat="1" outlineLevel="1" x14ac:dyDescent="0.25">
      <c r="A50" s="196"/>
      <c r="B50" s="186"/>
      <c r="C50" s="239"/>
      <c r="D50" s="227"/>
      <c r="E50" s="193"/>
      <c r="F50" s="23" t="s">
        <v>17</v>
      </c>
      <c r="G50" s="24"/>
      <c r="H50" s="197"/>
      <c r="I50" s="231"/>
      <c r="J50" s="231"/>
      <c r="K50" s="231"/>
      <c r="L50" s="232"/>
    </row>
    <row r="51" spans="1:12" s="20" customFormat="1" outlineLevel="1" x14ac:dyDescent="0.25">
      <c r="A51" s="160"/>
      <c r="B51" s="16"/>
      <c r="C51" s="17" t="s">
        <v>41</v>
      </c>
      <c r="D51" s="15"/>
      <c r="E51" s="18"/>
      <c r="F51" s="15"/>
      <c r="G51" s="15"/>
      <c r="H51" s="144"/>
      <c r="I51" s="95"/>
      <c r="J51" s="19"/>
      <c r="K51" s="95"/>
      <c r="L51" s="137"/>
    </row>
    <row r="52" spans="1:12" s="20" customFormat="1" outlineLevel="1" x14ac:dyDescent="0.25">
      <c r="A52" s="194">
        <v>7</v>
      </c>
      <c r="B52" s="184">
        <v>7</v>
      </c>
      <c r="C52" s="193" t="s">
        <v>44</v>
      </c>
      <c r="D52" s="227" t="s">
        <v>68</v>
      </c>
      <c r="E52" s="193" t="s">
        <v>11</v>
      </c>
      <c r="F52" s="21" t="s">
        <v>8</v>
      </c>
      <c r="G52" s="21">
        <f>SUM(G53:G57)</f>
        <v>0</v>
      </c>
      <c r="H52" s="228" t="s">
        <v>40</v>
      </c>
      <c r="I52" s="231" t="s">
        <v>327</v>
      </c>
      <c r="J52" s="231" t="s">
        <v>328</v>
      </c>
      <c r="K52" s="231" t="s">
        <v>329</v>
      </c>
      <c r="L52" s="232" t="s">
        <v>421</v>
      </c>
    </row>
    <row r="53" spans="1:12" s="20" customFormat="1" outlineLevel="1" x14ac:dyDescent="0.25">
      <c r="A53" s="195"/>
      <c r="B53" s="185"/>
      <c r="C53" s="193"/>
      <c r="D53" s="227"/>
      <c r="E53" s="193"/>
      <c r="F53" s="23" t="s">
        <v>13</v>
      </c>
      <c r="G53" s="28"/>
      <c r="H53" s="229"/>
      <c r="I53" s="231"/>
      <c r="J53" s="231"/>
      <c r="K53" s="231"/>
      <c r="L53" s="232"/>
    </row>
    <row r="54" spans="1:12" s="20" customFormat="1" outlineLevel="1" x14ac:dyDescent="0.25">
      <c r="A54" s="195"/>
      <c r="B54" s="185"/>
      <c r="C54" s="193"/>
      <c r="D54" s="227"/>
      <c r="E54" s="193"/>
      <c r="F54" s="23" t="s">
        <v>14</v>
      </c>
      <c r="G54" s="28">
        <v>0</v>
      </c>
      <c r="H54" s="229"/>
      <c r="I54" s="231"/>
      <c r="J54" s="231"/>
      <c r="K54" s="231"/>
      <c r="L54" s="232"/>
    </row>
    <row r="55" spans="1:12" s="20" customFormat="1" outlineLevel="1" x14ac:dyDescent="0.25">
      <c r="A55" s="195"/>
      <c r="B55" s="185"/>
      <c r="C55" s="193"/>
      <c r="D55" s="227"/>
      <c r="E55" s="193"/>
      <c r="F55" s="23" t="s">
        <v>15</v>
      </c>
      <c r="G55" s="28"/>
      <c r="H55" s="229"/>
      <c r="I55" s="231"/>
      <c r="J55" s="231"/>
      <c r="K55" s="231"/>
      <c r="L55" s="232"/>
    </row>
    <row r="56" spans="1:12" s="20" customFormat="1" outlineLevel="1" x14ac:dyDescent="0.25">
      <c r="A56" s="195"/>
      <c r="B56" s="185"/>
      <c r="C56" s="193"/>
      <c r="D56" s="227"/>
      <c r="E56" s="193"/>
      <c r="F56" s="23" t="s">
        <v>16</v>
      </c>
      <c r="G56" s="28"/>
      <c r="H56" s="229"/>
      <c r="I56" s="231"/>
      <c r="J56" s="231"/>
      <c r="K56" s="231"/>
      <c r="L56" s="232"/>
    </row>
    <row r="57" spans="1:12" s="20" customFormat="1" outlineLevel="1" x14ac:dyDescent="0.25">
      <c r="A57" s="196"/>
      <c r="B57" s="186"/>
      <c r="C57" s="193"/>
      <c r="D57" s="227"/>
      <c r="E57" s="193"/>
      <c r="F57" s="23" t="s">
        <v>17</v>
      </c>
      <c r="G57" s="28"/>
      <c r="H57" s="230"/>
      <c r="I57" s="231"/>
      <c r="J57" s="231"/>
      <c r="K57" s="231"/>
      <c r="L57" s="232"/>
    </row>
    <row r="58" spans="1:12" s="20" customFormat="1" outlineLevel="1" x14ac:dyDescent="0.25">
      <c r="A58" s="160"/>
      <c r="B58" s="16"/>
      <c r="C58" s="17" t="s">
        <v>46</v>
      </c>
      <c r="D58" s="15"/>
      <c r="E58" s="18"/>
      <c r="F58" s="15"/>
      <c r="G58" s="15"/>
      <c r="H58" s="144"/>
      <c r="I58" s="95"/>
      <c r="J58" s="19"/>
      <c r="K58" s="95"/>
      <c r="L58" s="137"/>
    </row>
    <row r="59" spans="1:12" s="20" customFormat="1" ht="15" customHeight="1" outlineLevel="1" x14ac:dyDescent="0.25">
      <c r="A59" s="194">
        <v>8</v>
      </c>
      <c r="B59" s="266">
        <v>8</v>
      </c>
      <c r="C59" s="193" t="s">
        <v>47</v>
      </c>
      <c r="D59" s="245" t="s">
        <v>42</v>
      </c>
      <c r="E59" s="193" t="s">
        <v>11</v>
      </c>
      <c r="F59" s="21" t="s">
        <v>8</v>
      </c>
      <c r="G59" s="21">
        <v>12</v>
      </c>
      <c r="H59" s="240" t="s">
        <v>424</v>
      </c>
      <c r="I59" s="231" t="s">
        <v>327</v>
      </c>
      <c r="J59" s="231" t="s">
        <v>328</v>
      </c>
      <c r="K59" s="231" t="s">
        <v>422</v>
      </c>
      <c r="L59" s="232" t="s">
        <v>423</v>
      </c>
    </row>
    <row r="60" spans="1:12" s="20" customFormat="1" ht="15" customHeight="1" outlineLevel="1" x14ac:dyDescent="0.25">
      <c r="A60" s="195"/>
      <c r="B60" s="267"/>
      <c r="C60" s="193"/>
      <c r="D60" s="245"/>
      <c r="E60" s="193"/>
      <c r="F60" s="23" t="s">
        <v>13</v>
      </c>
      <c r="G60" s="24"/>
      <c r="H60" s="240"/>
      <c r="I60" s="231"/>
      <c r="J60" s="231"/>
      <c r="K60" s="231"/>
      <c r="L60" s="232"/>
    </row>
    <row r="61" spans="1:12" s="20" customFormat="1" ht="15" customHeight="1" outlineLevel="1" x14ac:dyDescent="0.25">
      <c r="A61" s="195"/>
      <c r="B61" s="267"/>
      <c r="C61" s="193"/>
      <c r="D61" s="245"/>
      <c r="E61" s="193"/>
      <c r="F61" s="23" t="s">
        <v>14</v>
      </c>
      <c r="G61" s="24"/>
      <c r="H61" s="240"/>
      <c r="I61" s="231"/>
      <c r="J61" s="231"/>
      <c r="K61" s="231"/>
      <c r="L61" s="232"/>
    </row>
    <row r="62" spans="1:12" s="20" customFormat="1" ht="15" customHeight="1" outlineLevel="1" x14ac:dyDescent="0.25">
      <c r="A62" s="195"/>
      <c r="B62" s="267"/>
      <c r="C62" s="193"/>
      <c r="D62" s="245"/>
      <c r="E62" s="193"/>
      <c r="F62" s="23" t="s">
        <v>15</v>
      </c>
      <c r="G62" s="25"/>
      <c r="H62" s="240"/>
      <c r="I62" s="231"/>
      <c r="J62" s="231"/>
      <c r="K62" s="231"/>
      <c r="L62" s="232"/>
    </row>
    <row r="63" spans="1:12" s="20" customFormat="1" ht="15" customHeight="1" outlineLevel="1" x14ac:dyDescent="0.25">
      <c r="A63" s="195"/>
      <c r="B63" s="267"/>
      <c r="C63" s="193"/>
      <c r="D63" s="245"/>
      <c r="E63" s="193"/>
      <c r="F63" s="23" t="s">
        <v>16</v>
      </c>
      <c r="G63" s="25"/>
      <c r="H63" s="240"/>
      <c r="I63" s="231"/>
      <c r="J63" s="231"/>
      <c r="K63" s="231"/>
      <c r="L63" s="232"/>
    </row>
    <row r="64" spans="1:12" s="20" customFormat="1" ht="87" customHeight="1" outlineLevel="1" x14ac:dyDescent="0.25">
      <c r="A64" s="196"/>
      <c r="B64" s="268"/>
      <c r="C64" s="193"/>
      <c r="D64" s="245"/>
      <c r="E64" s="193"/>
      <c r="F64" s="23" t="s">
        <v>17</v>
      </c>
      <c r="G64" s="24">
        <v>0</v>
      </c>
      <c r="H64" s="240"/>
      <c r="I64" s="231"/>
      <c r="J64" s="231"/>
      <c r="K64" s="231"/>
      <c r="L64" s="232"/>
    </row>
    <row r="65" spans="1:12" s="22" customFormat="1" outlineLevel="1" x14ac:dyDescent="0.25">
      <c r="A65" s="160"/>
      <c r="B65" s="16"/>
      <c r="C65" s="17" t="s">
        <v>51</v>
      </c>
      <c r="D65" s="15"/>
      <c r="E65" s="18"/>
      <c r="F65" s="15"/>
      <c r="G65" s="15"/>
      <c r="H65" s="144"/>
      <c r="I65" s="95"/>
      <c r="J65" s="19"/>
      <c r="K65" s="95"/>
      <c r="L65" s="137"/>
    </row>
    <row r="66" spans="1:12" s="22" customFormat="1" ht="25.5" customHeight="1" outlineLevel="1" x14ac:dyDescent="0.25">
      <c r="A66" s="194">
        <v>9</v>
      </c>
      <c r="B66" s="184">
        <v>9</v>
      </c>
      <c r="C66" s="239" t="s">
        <v>52</v>
      </c>
      <c r="D66" s="227" t="s">
        <v>49</v>
      </c>
      <c r="E66" s="193" t="s">
        <v>53</v>
      </c>
      <c r="F66" s="21" t="s">
        <v>8</v>
      </c>
      <c r="G66" s="21">
        <f>SUM(G67:G71)</f>
        <v>507.7</v>
      </c>
      <c r="H66" s="240" t="s">
        <v>12</v>
      </c>
      <c r="I66" s="231" t="s">
        <v>327</v>
      </c>
      <c r="J66" s="231" t="s">
        <v>328</v>
      </c>
      <c r="K66" s="231" t="s">
        <v>329</v>
      </c>
      <c r="L66" s="232" t="s">
        <v>54</v>
      </c>
    </row>
    <row r="67" spans="1:12" s="22" customFormat="1" ht="15" customHeight="1" outlineLevel="1" x14ac:dyDescent="0.25">
      <c r="A67" s="195"/>
      <c r="B67" s="185"/>
      <c r="C67" s="239"/>
      <c r="D67" s="227"/>
      <c r="E67" s="193"/>
      <c r="F67" s="23" t="s">
        <v>13</v>
      </c>
      <c r="G67" s="24"/>
      <c r="H67" s="240"/>
      <c r="I67" s="231"/>
      <c r="J67" s="231"/>
      <c r="K67" s="231"/>
      <c r="L67" s="232"/>
    </row>
    <row r="68" spans="1:12" s="22" customFormat="1" outlineLevel="1" x14ac:dyDescent="0.25">
      <c r="A68" s="195"/>
      <c r="B68" s="185"/>
      <c r="C68" s="239"/>
      <c r="D68" s="227"/>
      <c r="E68" s="193"/>
      <c r="F68" s="23" t="s">
        <v>14</v>
      </c>
      <c r="G68" s="26">
        <v>251.3</v>
      </c>
      <c r="H68" s="240"/>
      <c r="I68" s="231"/>
      <c r="J68" s="231"/>
      <c r="K68" s="231"/>
      <c r="L68" s="232"/>
    </row>
    <row r="69" spans="1:12" s="22" customFormat="1" outlineLevel="1" x14ac:dyDescent="0.25">
      <c r="A69" s="195"/>
      <c r="B69" s="185"/>
      <c r="C69" s="239"/>
      <c r="D69" s="227"/>
      <c r="E69" s="193"/>
      <c r="F69" s="23" t="s">
        <v>15</v>
      </c>
      <c r="G69" s="24">
        <v>256.39999999999998</v>
      </c>
      <c r="H69" s="240"/>
      <c r="I69" s="231"/>
      <c r="J69" s="231"/>
      <c r="K69" s="231"/>
      <c r="L69" s="232"/>
    </row>
    <row r="70" spans="1:12" s="22" customFormat="1" outlineLevel="1" x14ac:dyDescent="0.25">
      <c r="A70" s="195"/>
      <c r="B70" s="185"/>
      <c r="C70" s="239"/>
      <c r="D70" s="227"/>
      <c r="E70" s="193"/>
      <c r="F70" s="23" t="s">
        <v>16</v>
      </c>
      <c r="G70" s="25"/>
      <c r="H70" s="240"/>
      <c r="I70" s="231"/>
      <c r="J70" s="231"/>
      <c r="K70" s="231"/>
      <c r="L70" s="232"/>
    </row>
    <row r="71" spans="1:12" s="22" customFormat="1" outlineLevel="1" x14ac:dyDescent="0.25">
      <c r="A71" s="196"/>
      <c r="B71" s="186"/>
      <c r="C71" s="239"/>
      <c r="D71" s="227"/>
      <c r="E71" s="193"/>
      <c r="F71" s="23" t="s">
        <v>17</v>
      </c>
      <c r="G71" s="24"/>
      <c r="H71" s="240"/>
      <c r="I71" s="231"/>
      <c r="J71" s="231"/>
      <c r="K71" s="231"/>
      <c r="L71" s="232"/>
    </row>
    <row r="72" spans="1:12" s="14" customFormat="1" x14ac:dyDescent="0.25">
      <c r="A72" s="161"/>
      <c r="B72" s="42">
        <v>2</v>
      </c>
      <c r="C72" s="43" t="s">
        <v>64</v>
      </c>
      <c r="D72" s="41"/>
      <c r="E72" s="44"/>
      <c r="F72" s="41"/>
      <c r="G72" s="41"/>
      <c r="H72" s="145"/>
      <c r="I72" s="13"/>
      <c r="J72" s="45"/>
      <c r="K72" s="13"/>
      <c r="L72" s="137"/>
    </row>
    <row r="73" spans="1:12" s="20" customFormat="1" outlineLevel="1" x14ac:dyDescent="0.25">
      <c r="A73" s="160"/>
      <c r="B73" s="16"/>
      <c r="C73" s="17" t="s">
        <v>10</v>
      </c>
      <c r="D73" s="15"/>
      <c r="E73" s="18"/>
      <c r="F73" s="15"/>
      <c r="G73" s="15"/>
      <c r="H73" s="144"/>
      <c r="I73" s="95"/>
      <c r="J73" s="19"/>
      <c r="K73" s="95"/>
      <c r="L73" s="137"/>
    </row>
    <row r="74" spans="1:12" outlineLevel="1" x14ac:dyDescent="0.25">
      <c r="A74" s="194">
        <v>10</v>
      </c>
      <c r="B74" s="184">
        <v>1</v>
      </c>
      <c r="C74" s="299" t="s">
        <v>396</v>
      </c>
      <c r="D74" s="241" t="s">
        <v>67</v>
      </c>
      <c r="E74" s="193" t="s">
        <v>11</v>
      </c>
      <c r="F74" s="29" t="s">
        <v>8</v>
      </c>
      <c r="G74" s="29">
        <f>SUM(G75:G79)</f>
        <v>43.6</v>
      </c>
      <c r="H74" s="260" t="s">
        <v>65</v>
      </c>
      <c r="I74" s="263" t="s">
        <v>327</v>
      </c>
      <c r="J74" s="263" t="s">
        <v>337</v>
      </c>
      <c r="K74" s="263" t="s">
        <v>338</v>
      </c>
      <c r="L74" s="178" t="s">
        <v>66</v>
      </c>
    </row>
    <row r="75" spans="1:12" s="22" customFormat="1" ht="15" customHeight="1" outlineLevel="1" x14ac:dyDescent="0.25">
      <c r="A75" s="195"/>
      <c r="B75" s="185"/>
      <c r="C75" s="199"/>
      <c r="D75" s="242"/>
      <c r="E75" s="307"/>
      <c r="F75" s="30" t="s">
        <v>13</v>
      </c>
      <c r="G75" s="31">
        <v>0</v>
      </c>
      <c r="H75" s="261"/>
      <c r="I75" s="264"/>
      <c r="J75" s="264"/>
      <c r="K75" s="264"/>
      <c r="L75" s="179"/>
    </row>
    <row r="76" spans="1:12" s="22" customFormat="1" ht="15" customHeight="1" outlineLevel="1" x14ac:dyDescent="0.25">
      <c r="A76" s="195"/>
      <c r="B76" s="185"/>
      <c r="C76" s="199"/>
      <c r="D76" s="242"/>
      <c r="E76" s="307"/>
      <c r="F76" s="30" t="s">
        <v>14</v>
      </c>
      <c r="G76" s="31">
        <v>43.6</v>
      </c>
      <c r="H76" s="261"/>
      <c r="I76" s="264"/>
      <c r="J76" s="264"/>
      <c r="K76" s="264"/>
      <c r="L76" s="179"/>
    </row>
    <row r="77" spans="1:12" s="22" customFormat="1" ht="15" customHeight="1" outlineLevel="1" x14ac:dyDescent="0.25">
      <c r="A77" s="195"/>
      <c r="B77" s="185"/>
      <c r="C77" s="199"/>
      <c r="D77" s="242"/>
      <c r="E77" s="307"/>
      <c r="F77" s="30" t="s">
        <v>15</v>
      </c>
      <c r="G77" s="31">
        <v>0</v>
      </c>
      <c r="H77" s="261"/>
      <c r="I77" s="264"/>
      <c r="J77" s="264"/>
      <c r="K77" s="264"/>
      <c r="L77" s="179"/>
    </row>
    <row r="78" spans="1:12" s="22" customFormat="1" ht="15" customHeight="1" outlineLevel="1" x14ac:dyDescent="0.25">
      <c r="A78" s="195"/>
      <c r="B78" s="185"/>
      <c r="C78" s="199"/>
      <c r="D78" s="242"/>
      <c r="E78" s="307"/>
      <c r="F78" s="30" t="s">
        <v>16</v>
      </c>
      <c r="G78" s="31">
        <v>0</v>
      </c>
      <c r="H78" s="261"/>
      <c r="I78" s="264"/>
      <c r="J78" s="264"/>
      <c r="K78" s="264"/>
      <c r="L78" s="179"/>
    </row>
    <row r="79" spans="1:12" s="22" customFormat="1" ht="15" customHeight="1" outlineLevel="1" x14ac:dyDescent="0.25">
      <c r="A79" s="196"/>
      <c r="B79" s="186"/>
      <c r="C79" s="200"/>
      <c r="D79" s="243"/>
      <c r="E79" s="307"/>
      <c r="F79" s="33" t="s">
        <v>17</v>
      </c>
      <c r="G79" s="31">
        <v>0</v>
      </c>
      <c r="H79" s="262"/>
      <c r="I79" s="265"/>
      <c r="J79" s="265"/>
      <c r="K79" s="265"/>
      <c r="L79" s="180"/>
    </row>
    <row r="80" spans="1:12" s="22" customFormat="1" ht="15" customHeight="1" outlineLevel="1" x14ac:dyDescent="0.25">
      <c r="A80" s="194">
        <v>11</v>
      </c>
      <c r="B80" s="184">
        <v>2</v>
      </c>
      <c r="C80" s="198" t="s">
        <v>397</v>
      </c>
      <c r="D80" s="235">
        <v>2023</v>
      </c>
      <c r="E80" s="193" t="s">
        <v>11</v>
      </c>
      <c r="F80" s="21" t="s">
        <v>8</v>
      </c>
      <c r="G80" s="29">
        <f>SUM(G81:G85)</f>
        <v>180</v>
      </c>
      <c r="H80" s="181" t="s">
        <v>65</v>
      </c>
      <c r="I80" s="175" t="s">
        <v>327</v>
      </c>
      <c r="J80" s="175" t="s">
        <v>337</v>
      </c>
      <c r="K80" s="175" t="s">
        <v>338</v>
      </c>
      <c r="L80" s="178" t="s">
        <v>69</v>
      </c>
    </row>
    <row r="81" spans="1:12" s="22" customFormat="1" ht="15" customHeight="1" outlineLevel="1" x14ac:dyDescent="0.25">
      <c r="A81" s="195"/>
      <c r="B81" s="185"/>
      <c r="C81" s="199"/>
      <c r="D81" s="236"/>
      <c r="E81" s="193"/>
      <c r="F81" s="23" t="s">
        <v>13</v>
      </c>
      <c r="G81" s="26"/>
      <c r="H81" s="182"/>
      <c r="I81" s="176"/>
      <c r="J81" s="176"/>
      <c r="K81" s="176"/>
      <c r="L81" s="179"/>
    </row>
    <row r="82" spans="1:12" s="22" customFormat="1" ht="15" customHeight="1" outlineLevel="1" x14ac:dyDescent="0.25">
      <c r="A82" s="195"/>
      <c r="B82" s="185"/>
      <c r="C82" s="199"/>
      <c r="D82" s="236"/>
      <c r="E82" s="193"/>
      <c r="F82" s="23" t="s">
        <v>14</v>
      </c>
      <c r="G82" s="26">
        <v>180</v>
      </c>
      <c r="H82" s="182"/>
      <c r="I82" s="176"/>
      <c r="J82" s="176"/>
      <c r="K82" s="176"/>
      <c r="L82" s="179"/>
    </row>
    <row r="83" spans="1:12" s="22" customFormat="1" ht="15" customHeight="1" outlineLevel="1" x14ac:dyDescent="0.25">
      <c r="A83" s="195"/>
      <c r="B83" s="185"/>
      <c r="C83" s="199"/>
      <c r="D83" s="236"/>
      <c r="E83" s="193"/>
      <c r="F83" s="23" t="s">
        <v>15</v>
      </c>
      <c r="G83" s="39"/>
      <c r="H83" s="182"/>
      <c r="I83" s="176"/>
      <c r="J83" s="176"/>
      <c r="K83" s="176"/>
      <c r="L83" s="179"/>
    </row>
    <row r="84" spans="1:12" s="22" customFormat="1" ht="15" customHeight="1" outlineLevel="1" x14ac:dyDescent="0.25">
      <c r="A84" s="195"/>
      <c r="B84" s="185"/>
      <c r="C84" s="199"/>
      <c r="D84" s="236"/>
      <c r="E84" s="193"/>
      <c r="F84" s="23" t="s">
        <v>16</v>
      </c>
      <c r="G84" s="39"/>
      <c r="H84" s="182"/>
      <c r="I84" s="176"/>
      <c r="J84" s="176"/>
      <c r="K84" s="176"/>
      <c r="L84" s="179"/>
    </row>
    <row r="85" spans="1:12" s="22" customFormat="1" ht="15" customHeight="1" outlineLevel="1" x14ac:dyDescent="0.25">
      <c r="A85" s="196"/>
      <c r="B85" s="186"/>
      <c r="C85" s="200"/>
      <c r="D85" s="237"/>
      <c r="E85" s="193"/>
      <c r="F85" s="36" t="s">
        <v>17</v>
      </c>
      <c r="G85" s="26">
        <v>0</v>
      </c>
      <c r="H85" s="183"/>
      <c r="I85" s="177"/>
      <c r="J85" s="177"/>
      <c r="K85" s="177"/>
      <c r="L85" s="180"/>
    </row>
    <row r="86" spans="1:12" s="22" customFormat="1" ht="15" customHeight="1" outlineLevel="1" x14ac:dyDescent="0.25">
      <c r="A86" s="194">
        <v>12</v>
      </c>
      <c r="B86" s="184">
        <v>3</v>
      </c>
      <c r="C86" s="187" t="s">
        <v>512</v>
      </c>
      <c r="D86" s="241" t="s">
        <v>67</v>
      </c>
      <c r="E86" s="193" t="s">
        <v>11</v>
      </c>
      <c r="F86" s="21" t="s">
        <v>8</v>
      </c>
      <c r="G86" s="29">
        <f t="shared" ref="G86" si="0">SUM(G87:G91)</f>
        <v>45.43</v>
      </c>
      <c r="H86" s="181" t="s">
        <v>65</v>
      </c>
      <c r="I86" s="175" t="s">
        <v>327</v>
      </c>
      <c r="J86" s="175" t="s">
        <v>337</v>
      </c>
      <c r="K86" s="175" t="s">
        <v>338</v>
      </c>
      <c r="L86" s="178" t="s">
        <v>516</v>
      </c>
    </row>
    <row r="87" spans="1:12" s="22" customFormat="1" ht="15" customHeight="1" outlineLevel="1" x14ac:dyDescent="0.25">
      <c r="A87" s="195"/>
      <c r="B87" s="185"/>
      <c r="C87" s="188"/>
      <c r="D87" s="242"/>
      <c r="E87" s="193"/>
      <c r="F87" s="23" t="s">
        <v>13</v>
      </c>
      <c r="G87" s="31">
        <v>0</v>
      </c>
      <c r="H87" s="182"/>
      <c r="I87" s="176"/>
      <c r="J87" s="176"/>
      <c r="K87" s="176"/>
      <c r="L87" s="179"/>
    </row>
    <row r="88" spans="1:12" s="22" customFormat="1" ht="15" customHeight="1" outlineLevel="1" x14ac:dyDescent="0.25">
      <c r="A88" s="195"/>
      <c r="B88" s="185"/>
      <c r="C88" s="188"/>
      <c r="D88" s="242"/>
      <c r="E88" s="193"/>
      <c r="F88" s="23" t="s">
        <v>14</v>
      </c>
      <c r="G88" s="31">
        <v>45.43</v>
      </c>
      <c r="H88" s="182"/>
      <c r="I88" s="176"/>
      <c r="J88" s="176"/>
      <c r="K88" s="176"/>
      <c r="L88" s="179"/>
    </row>
    <row r="89" spans="1:12" s="22" customFormat="1" ht="15" customHeight="1" outlineLevel="1" x14ac:dyDescent="0.25">
      <c r="A89" s="195"/>
      <c r="B89" s="185"/>
      <c r="C89" s="188"/>
      <c r="D89" s="242"/>
      <c r="E89" s="193"/>
      <c r="F89" s="23" t="s">
        <v>15</v>
      </c>
      <c r="G89" s="31">
        <v>0</v>
      </c>
      <c r="H89" s="182"/>
      <c r="I89" s="176"/>
      <c r="J89" s="176"/>
      <c r="K89" s="176"/>
      <c r="L89" s="179"/>
    </row>
    <row r="90" spans="1:12" s="22" customFormat="1" ht="15" customHeight="1" outlineLevel="1" x14ac:dyDescent="0.25">
      <c r="A90" s="195"/>
      <c r="B90" s="185"/>
      <c r="C90" s="188"/>
      <c r="D90" s="242"/>
      <c r="E90" s="193"/>
      <c r="F90" s="23" t="s">
        <v>16</v>
      </c>
      <c r="G90" s="31">
        <v>0</v>
      </c>
      <c r="H90" s="182"/>
      <c r="I90" s="176"/>
      <c r="J90" s="176"/>
      <c r="K90" s="176"/>
      <c r="L90" s="179"/>
    </row>
    <row r="91" spans="1:12" s="22" customFormat="1" ht="15" customHeight="1" outlineLevel="1" x14ac:dyDescent="0.25">
      <c r="A91" s="196"/>
      <c r="B91" s="186"/>
      <c r="C91" s="189"/>
      <c r="D91" s="243"/>
      <c r="E91" s="193"/>
      <c r="F91" s="36" t="s">
        <v>17</v>
      </c>
      <c r="G91" s="31">
        <v>0</v>
      </c>
      <c r="H91" s="183"/>
      <c r="I91" s="177"/>
      <c r="J91" s="177"/>
      <c r="K91" s="177"/>
      <c r="L91" s="180"/>
    </row>
    <row r="92" spans="1:12" s="22" customFormat="1" ht="15" customHeight="1" outlineLevel="1" x14ac:dyDescent="0.25">
      <c r="A92" s="194">
        <v>13</v>
      </c>
      <c r="B92" s="184">
        <v>4</v>
      </c>
      <c r="C92" s="187" t="s">
        <v>513</v>
      </c>
      <c r="D92" s="241" t="s">
        <v>56</v>
      </c>
      <c r="E92" s="193" t="s">
        <v>11</v>
      </c>
      <c r="F92" s="21" t="s">
        <v>8</v>
      </c>
      <c r="G92" s="29">
        <f t="shared" ref="G92" si="1">SUM(G93:G97)</f>
        <v>21.8</v>
      </c>
      <c r="H92" s="181" t="s">
        <v>65</v>
      </c>
      <c r="I92" s="175" t="s">
        <v>327</v>
      </c>
      <c r="J92" s="175" t="s">
        <v>337</v>
      </c>
      <c r="K92" s="175" t="s">
        <v>338</v>
      </c>
      <c r="L92" s="178" t="s">
        <v>517</v>
      </c>
    </row>
    <row r="93" spans="1:12" s="22" customFormat="1" ht="15" customHeight="1" outlineLevel="1" x14ac:dyDescent="0.25">
      <c r="A93" s="195"/>
      <c r="B93" s="185"/>
      <c r="C93" s="188"/>
      <c r="D93" s="242"/>
      <c r="E93" s="193"/>
      <c r="F93" s="23" t="s">
        <v>13</v>
      </c>
      <c r="G93" s="31"/>
      <c r="H93" s="182"/>
      <c r="I93" s="176"/>
      <c r="J93" s="176"/>
      <c r="K93" s="176"/>
      <c r="L93" s="179"/>
    </row>
    <row r="94" spans="1:12" s="22" customFormat="1" ht="15" customHeight="1" outlineLevel="1" x14ac:dyDescent="0.25">
      <c r="A94" s="195"/>
      <c r="B94" s="185"/>
      <c r="C94" s="188"/>
      <c r="D94" s="242"/>
      <c r="E94" s="193"/>
      <c r="F94" s="23" t="s">
        <v>14</v>
      </c>
      <c r="G94" s="31">
        <v>21.8</v>
      </c>
      <c r="H94" s="182"/>
      <c r="I94" s="176"/>
      <c r="J94" s="176"/>
      <c r="K94" s="176"/>
      <c r="L94" s="179"/>
    </row>
    <row r="95" spans="1:12" s="22" customFormat="1" ht="15" customHeight="1" outlineLevel="1" x14ac:dyDescent="0.25">
      <c r="A95" s="195"/>
      <c r="B95" s="185"/>
      <c r="C95" s="188"/>
      <c r="D95" s="242"/>
      <c r="E95" s="193"/>
      <c r="F95" s="23" t="s">
        <v>15</v>
      </c>
      <c r="G95" s="31"/>
      <c r="H95" s="182"/>
      <c r="I95" s="176"/>
      <c r="J95" s="176"/>
      <c r="K95" s="176"/>
      <c r="L95" s="179"/>
    </row>
    <row r="96" spans="1:12" s="22" customFormat="1" ht="15" customHeight="1" outlineLevel="1" x14ac:dyDescent="0.25">
      <c r="A96" s="195"/>
      <c r="B96" s="185"/>
      <c r="C96" s="188"/>
      <c r="D96" s="242"/>
      <c r="E96" s="193"/>
      <c r="F96" s="23" t="s">
        <v>16</v>
      </c>
      <c r="G96" s="31"/>
      <c r="H96" s="182"/>
      <c r="I96" s="176"/>
      <c r="J96" s="176"/>
      <c r="K96" s="176"/>
      <c r="L96" s="179"/>
    </row>
    <row r="97" spans="1:12" s="22" customFormat="1" ht="15" customHeight="1" outlineLevel="1" x14ac:dyDescent="0.25">
      <c r="A97" s="196"/>
      <c r="B97" s="186"/>
      <c r="C97" s="189"/>
      <c r="D97" s="243"/>
      <c r="E97" s="193"/>
      <c r="F97" s="36" t="s">
        <v>17</v>
      </c>
      <c r="G97" s="31"/>
      <c r="H97" s="183"/>
      <c r="I97" s="177"/>
      <c r="J97" s="177"/>
      <c r="K97" s="177"/>
      <c r="L97" s="180"/>
    </row>
    <row r="98" spans="1:12" s="22" customFormat="1" ht="15" customHeight="1" outlineLevel="1" x14ac:dyDescent="0.25">
      <c r="A98" s="194">
        <v>14</v>
      </c>
      <c r="B98" s="184">
        <v>5</v>
      </c>
      <c r="C98" s="187" t="s">
        <v>514</v>
      </c>
      <c r="D98" s="241" t="s">
        <v>68</v>
      </c>
      <c r="E98" s="193" t="s">
        <v>11</v>
      </c>
      <c r="F98" s="21" t="s">
        <v>8</v>
      </c>
      <c r="G98" s="21">
        <f t="shared" ref="G98" si="2">SUM(G99:G103)</f>
        <v>60</v>
      </c>
      <c r="H98" s="153"/>
      <c r="I98" s="175" t="s">
        <v>327</v>
      </c>
      <c r="J98" s="175" t="s">
        <v>337</v>
      </c>
      <c r="K98" s="175" t="s">
        <v>338</v>
      </c>
      <c r="L98" s="178" t="s">
        <v>518</v>
      </c>
    </row>
    <row r="99" spans="1:12" s="22" customFormat="1" ht="15" customHeight="1" outlineLevel="1" x14ac:dyDescent="0.25">
      <c r="A99" s="195"/>
      <c r="B99" s="185"/>
      <c r="C99" s="188"/>
      <c r="D99" s="242"/>
      <c r="E99" s="193"/>
      <c r="F99" s="23" t="s">
        <v>13</v>
      </c>
      <c r="G99" s="28"/>
      <c r="H99" s="153"/>
      <c r="I99" s="176"/>
      <c r="J99" s="176"/>
      <c r="K99" s="176"/>
      <c r="L99" s="179"/>
    </row>
    <row r="100" spans="1:12" s="22" customFormat="1" ht="15" customHeight="1" outlineLevel="1" x14ac:dyDescent="0.25">
      <c r="A100" s="195"/>
      <c r="B100" s="185"/>
      <c r="C100" s="188"/>
      <c r="D100" s="242"/>
      <c r="E100" s="193"/>
      <c r="F100" s="23" t="s">
        <v>14</v>
      </c>
      <c r="G100" s="28">
        <v>60</v>
      </c>
      <c r="H100" s="153"/>
      <c r="I100" s="176"/>
      <c r="J100" s="176"/>
      <c r="K100" s="176"/>
      <c r="L100" s="179"/>
    </row>
    <row r="101" spans="1:12" s="22" customFormat="1" ht="15" customHeight="1" outlineLevel="1" x14ac:dyDescent="0.25">
      <c r="A101" s="195"/>
      <c r="B101" s="185"/>
      <c r="C101" s="188"/>
      <c r="D101" s="242"/>
      <c r="E101" s="193"/>
      <c r="F101" s="23" t="s">
        <v>15</v>
      </c>
      <c r="G101" s="28"/>
      <c r="H101" s="153"/>
      <c r="I101" s="176"/>
      <c r="J101" s="176"/>
      <c r="K101" s="176"/>
      <c r="L101" s="179"/>
    </row>
    <row r="102" spans="1:12" s="22" customFormat="1" ht="15" customHeight="1" outlineLevel="1" x14ac:dyDescent="0.25">
      <c r="A102" s="195"/>
      <c r="B102" s="185"/>
      <c r="C102" s="188"/>
      <c r="D102" s="242"/>
      <c r="E102" s="193"/>
      <c r="F102" s="23" t="s">
        <v>16</v>
      </c>
      <c r="G102" s="28"/>
      <c r="H102" s="153"/>
      <c r="I102" s="176"/>
      <c r="J102" s="176"/>
      <c r="K102" s="176"/>
      <c r="L102" s="179"/>
    </row>
    <row r="103" spans="1:12" s="22" customFormat="1" ht="15" customHeight="1" outlineLevel="1" x14ac:dyDescent="0.25">
      <c r="A103" s="196"/>
      <c r="B103" s="186"/>
      <c r="C103" s="189"/>
      <c r="D103" s="243"/>
      <c r="E103" s="193"/>
      <c r="F103" s="36" t="s">
        <v>17</v>
      </c>
      <c r="G103" s="28"/>
      <c r="H103" s="153"/>
      <c r="I103" s="177"/>
      <c r="J103" s="177"/>
      <c r="K103" s="177"/>
      <c r="L103" s="180"/>
    </row>
    <row r="104" spans="1:12" s="22" customFormat="1" ht="15" customHeight="1" outlineLevel="1" x14ac:dyDescent="0.25">
      <c r="A104" s="194">
        <v>15</v>
      </c>
      <c r="B104" s="184">
        <v>6</v>
      </c>
      <c r="C104" s="187" t="s">
        <v>515</v>
      </c>
      <c r="D104" s="235" t="s">
        <v>36</v>
      </c>
      <c r="E104" s="193" t="s">
        <v>11</v>
      </c>
      <c r="F104" s="21" t="s">
        <v>8</v>
      </c>
      <c r="G104" s="154">
        <f t="shared" ref="G104" si="3">SUM(G105:G109)</f>
        <v>353.84000000000003</v>
      </c>
      <c r="H104" s="181" t="s">
        <v>65</v>
      </c>
      <c r="I104" s="175" t="s">
        <v>327</v>
      </c>
      <c r="J104" s="175" t="s">
        <v>337</v>
      </c>
      <c r="K104" s="175" t="s">
        <v>339</v>
      </c>
      <c r="L104" s="178" t="s">
        <v>532</v>
      </c>
    </row>
    <row r="105" spans="1:12" s="22" customFormat="1" ht="15" customHeight="1" outlineLevel="1" x14ac:dyDescent="0.25">
      <c r="A105" s="195"/>
      <c r="B105" s="185"/>
      <c r="C105" s="188"/>
      <c r="D105" s="236"/>
      <c r="E105" s="193"/>
      <c r="F105" s="23" t="s">
        <v>13</v>
      </c>
      <c r="G105" s="155">
        <v>1.25</v>
      </c>
      <c r="H105" s="182"/>
      <c r="I105" s="176"/>
      <c r="J105" s="176"/>
      <c r="K105" s="176"/>
      <c r="L105" s="179"/>
    </row>
    <row r="106" spans="1:12" s="22" customFormat="1" ht="15" customHeight="1" outlineLevel="1" x14ac:dyDescent="0.25">
      <c r="A106" s="195"/>
      <c r="B106" s="185"/>
      <c r="C106" s="188"/>
      <c r="D106" s="236"/>
      <c r="E106" s="193"/>
      <c r="F106" s="23" t="s">
        <v>14</v>
      </c>
      <c r="G106" s="155">
        <f>337.75-180</f>
        <v>157.75</v>
      </c>
      <c r="H106" s="182"/>
      <c r="I106" s="176"/>
      <c r="J106" s="176"/>
      <c r="K106" s="176"/>
      <c r="L106" s="179"/>
    </row>
    <row r="107" spans="1:12" s="22" customFormat="1" ht="15" customHeight="1" outlineLevel="1" x14ac:dyDescent="0.25">
      <c r="A107" s="195"/>
      <c r="B107" s="185"/>
      <c r="C107" s="188"/>
      <c r="D107" s="236"/>
      <c r="E107" s="193"/>
      <c r="F107" s="23" t="s">
        <v>15</v>
      </c>
      <c r="G107" s="26">
        <v>25.6</v>
      </c>
      <c r="H107" s="182"/>
      <c r="I107" s="176"/>
      <c r="J107" s="176"/>
      <c r="K107" s="176"/>
      <c r="L107" s="179"/>
    </row>
    <row r="108" spans="1:12" s="22" customFormat="1" ht="15" customHeight="1" outlineLevel="1" x14ac:dyDescent="0.25">
      <c r="A108" s="195"/>
      <c r="B108" s="185"/>
      <c r="C108" s="188"/>
      <c r="D108" s="236"/>
      <c r="E108" s="193"/>
      <c r="F108" s="23" t="s">
        <v>16</v>
      </c>
      <c r="G108" s="26"/>
      <c r="H108" s="182"/>
      <c r="I108" s="176"/>
      <c r="J108" s="176"/>
      <c r="K108" s="176"/>
      <c r="L108" s="179"/>
    </row>
    <row r="109" spans="1:12" s="22" customFormat="1" ht="15" customHeight="1" outlineLevel="1" x14ac:dyDescent="0.25">
      <c r="A109" s="196"/>
      <c r="B109" s="186"/>
      <c r="C109" s="189"/>
      <c r="D109" s="237"/>
      <c r="E109" s="193"/>
      <c r="F109" s="36" t="s">
        <v>17</v>
      </c>
      <c r="G109" s="26">
        <v>169.24</v>
      </c>
      <c r="H109" s="183"/>
      <c r="I109" s="177"/>
      <c r="J109" s="177"/>
      <c r="K109" s="177"/>
      <c r="L109" s="180"/>
    </row>
    <row r="110" spans="1:12" s="22" customFormat="1" outlineLevel="1" x14ac:dyDescent="0.25">
      <c r="A110" s="194">
        <v>16</v>
      </c>
      <c r="B110" s="184">
        <v>7</v>
      </c>
      <c r="C110" s="239" t="s">
        <v>533</v>
      </c>
      <c r="D110" s="227" t="s">
        <v>80</v>
      </c>
      <c r="E110" s="193" t="s">
        <v>11</v>
      </c>
      <c r="F110" s="21" t="s">
        <v>8</v>
      </c>
      <c r="G110" s="154">
        <f t="shared" ref="G110" si="4">SUM(G111:G115)</f>
        <v>0</v>
      </c>
      <c r="H110" s="181" t="s">
        <v>65</v>
      </c>
      <c r="I110" s="175" t="s">
        <v>327</v>
      </c>
      <c r="J110" s="175" t="s">
        <v>337</v>
      </c>
      <c r="K110" s="175" t="s">
        <v>339</v>
      </c>
      <c r="L110" s="178" t="s">
        <v>532</v>
      </c>
    </row>
    <row r="111" spans="1:12" s="22" customFormat="1" ht="15" customHeight="1" outlineLevel="1" x14ac:dyDescent="0.25">
      <c r="A111" s="195"/>
      <c r="B111" s="185"/>
      <c r="C111" s="239"/>
      <c r="D111" s="227"/>
      <c r="E111" s="193"/>
      <c r="F111" s="23" t="s">
        <v>13</v>
      </c>
      <c r="G111" s="155">
        <v>0</v>
      </c>
      <c r="H111" s="182"/>
      <c r="I111" s="176"/>
      <c r="J111" s="176"/>
      <c r="K111" s="176"/>
      <c r="L111" s="179"/>
    </row>
    <row r="112" spans="1:12" s="22" customFormat="1" ht="15" customHeight="1" outlineLevel="1" x14ac:dyDescent="0.25">
      <c r="A112" s="195"/>
      <c r="B112" s="185"/>
      <c r="C112" s="239"/>
      <c r="D112" s="227"/>
      <c r="E112" s="193"/>
      <c r="F112" s="23" t="s">
        <v>14</v>
      </c>
      <c r="G112" s="155">
        <v>0</v>
      </c>
      <c r="H112" s="182"/>
      <c r="I112" s="176"/>
      <c r="J112" s="176"/>
      <c r="K112" s="176"/>
      <c r="L112" s="179"/>
    </row>
    <row r="113" spans="1:12" s="22" customFormat="1" ht="15" customHeight="1" outlineLevel="1" x14ac:dyDescent="0.25">
      <c r="A113" s="195"/>
      <c r="B113" s="185"/>
      <c r="C113" s="239"/>
      <c r="D113" s="227"/>
      <c r="E113" s="193"/>
      <c r="F113" s="23" t="s">
        <v>15</v>
      </c>
      <c r="G113" s="26">
        <v>0</v>
      </c>
      <c r="H113" s="182"/>
      <c r="I113" s="176"/>
      <c r="J113" s="176"/>
      <c r="K113" s="176"/>
      <c r="L113" s="179"/>
    </row>
    <row r="114" spans="1:12" s="22" customFormat="1" ht="15" customHeight="1" outlineLevel="1" x14ac:dyDescent="0.25">
      <c r="A114" s="195"/>
      <c r="B114" s="185"/>
      <c r="C114" s="239"/>
      <c r="D114" s="227"/>
      <c r="E114" s="193"/>
      <c r="F114" s="23" t="s">
        <v>16</v>
      </c>
      <c r="G114" s="26">
        <v>0</v>
      </c>
      <c r="H114" s="182"/>
      <c r="I114" s="176"/>
      <c r="J114" s="176"/>
      <c r="K114" s="176"/>
      <c r="L114" s="179"/>
    </row>
    <row r="115" spans="1:12" s="22" customFormat="1" outlineLevel="1" x14ac:dyDescent="0.25">
      <c r="A115" s="196"/>
      <c r="B115" s="186"/>
      <c r="C115" s="239"/>
      <c r="D115" s="227"/>
      <c r="E115" s="193"/>
      <c r="F115" s="36" t="s">
        <v>17</v>
      </c>
      <c r="G115" s="26">
        <v>0</v>
      </c>
      <c r="H115" s="183"/>
      <c r="I115" s="177"/>
      <c r="J115" s="177"/>
      <c r="K115" s="177"/>
      <c r="L115" s="180"/>
    </row>
    <row r="116" spans="1:12" s="22" customFormat="1" outlineLevel="1" x14ac:dyDescent="0.25">
      <c r="A116" s="162"/>
      <c r="B116" s="16"/>
      <c r="C116" s="17" t="s">
        <v>38</v>
      </c>
      <c r="D116" s="15"/>
      <c r="E116" s="18"/>
      <c r="F116" s="51"/>
      <c r="G116" s="51"/>
      <c r="H116" s="146"/>
      <c r="I116" s="52"/>
      <c r="J116" s="52"/>
      <c r="K116" s="52"/>
      <c r="L116" s="174"/>
    </row>
    <row r="117" spans="1:12" s="22" customFormat="1" outlineLevel="1" x14ac:dyDescent="0.25">
      <c r="A117" s="194">
        <v>17</v>
      </c>
      <c r="B117" s="184">
        <v>8</v>
      </c>
      <c r="C117" s="187" t="s">
        <v>519</v>
      </c>
      <c r="D117" s="246" t="s">
        <v>70</v>
      </c>
      <c r="E117" s="238" t="s">
        <v>11</v>
      </c>
      <c r="F117" s="21" t="s">
        <v>8</v>
      </c>
      <c r="G117" s="21">
        <f>SUM(G118:G122)</f>
        <v>47.6</v>
      </c>
      <c r="H117" s="181" t="s">
        <v>65</v>
      </c>
      <c r="I117" s="175" t="s">
        <v>327</v>
      </c>
      <c r="J117" s="175" t="s">
        <v>337</v>
      </c>
      <c r="K117" s="175" t="s">
        <v>338</v>
      </c>
      <c r="L117" s="179" t="s">
        <v>520</v>
      </c>
    </row>
    <row r="118" spans="1:12" s="22" customFormat="1" outlineLevel="1" x14ac:dyDescent="0.25">
      <c r="A118" s="195"/>
      <c r="B118" s="185"/>
      <c r="C118" s="188"/>
      <c r="D118" s="247"/>
      <c r="E118" s="238"/>
      <c r="F118" s="23" t="s">
        <v>13</v>
      </c>
      <c r="G118" s="96"/>
      <c r="H118" s="182"/>
      <c r="I118" s="176"/>
      <c r="J118" s="176"/>
      <c r="K118" s="176"/>
      <c r="L118" s="179"/>
    </row>
    <row r="119" spans="1:12" s="22" customFormat="1" outlineLevel="1" x14ac:dyDescent="0.25">
      <c r="A119" s="195"/>
      <c r="B119" s="185"/>
      <c r="C119" s="188"/>
      <c r="D119" s="247"/>
      <c r="E119" s="238"/>
      <c r="F119" s="23" t="s">
        <v>14</v>
      </c>
      <c r="G119" s="98">
        <v>47.6</v>
      </c>
      <c r="H119" s="182"/>
      <c r="I119" s="176"/>
      <c r="J119" s="176"/>
      <c r="K119" s="176"/>
      <c r="L119" s="179"/>
    </row>
    <row r="120" spans="1:12" s="22" customFormat="1" outlineLevel="1" x14ac:dyDescent="0.25">
      <c r="A120" s="195"/>
      <c r="B120" s="185"/>
      <c r="C120" s="188"/>
      <c r="D120" s="247"/>
      <c r="E120" s="238"/>
      <c r="F120" s="23" t="s">
        <v>15</v>
      </c>
      <c r="G120" s="96"/>
      <c r="H120" s="182"/>
      <c r="I120" s="176"/>
      <c r="J120" s="176"/>
      <c r="K120" s="176"/>
      <c r="L120" s="179"/>
    </row>
    <row r="121" spans="1:12" s="22" customFormat="1" outlineLevel="1" x14ac:dyDescent="0.25">
      <c r="A121" s="195"/>
      <c r="B121" s="185"/>
      <c r="C121" s="188"/>
      <c r="D121" s="247"/>
      <c r="E121" s="238"/>
      <c r="F121" s="23" t="s">
        <v>16</v>
      </c>
      <c r="G121" s="96"/>
      <c r="H121" s="182"/>
      <c r="I121" s="176"/>
      <c r="J121" s="176"/>
      <c r="K121" s="176"/>
      <c r="L121" s="179"/>
    </row>
    <row r="122" spans="1:12" s="22" customFormat="1" outlineLevel="1" x14ac:dyDescent="0.25">
      <c r="A122" s="196"/>
      <c r="B122" s="186"/>
      <c r="C122" s="189"/>
      <c r="D122" s="248"/>
      <c r="E122" s="238"/>
      <c r="F122" s="36" t="s">
        <v>17</v>
      </c>
      <c r="G122" s="96"/>
      <c r="H122" s="183"/>
      <c r="I122" s="177"/>
      <c r="J122" s="177"/>
      <c r="K122" s="177"/>
      <c r="L122" s="180"/>
    </row>
    <row r="123" spans="1:12" s="22" customFormat="1" outlineLevel="1" x14ac:dyDescent="0.25">
      <c r="A123" s="194">
        <v>18</v>
      </c>
      <c r="B123" s="184">
        <v>8</v>
      </c>
      <c r="C123" s="187" t="s">
        <v>538</v>
      </c>
      <c r="D123" s="246" t="s">
        <v>68</v>
      </c>
      <c r="E123" s="238" t="s">
        <v>11</v>
      </c>
      <c r="F123" s="21" t="s">
        <v>8</v>
      </c>
      <c r="G123" s="21">
        <f>SUM(G124:G128)</f>
        <v>47.6</v>
      </c>
      <c r="H123" s="181" t="s">
        <v>65</v>
      </c>
      <c r="I123" s="175" t="s">
        <v>327</v>
      </c>
      <c r="J123" s="175" t="s">
        <v>337</v>
      </c>
      <c r="K123" s="175" t="s">
        <v>338</v>
      </c>
      <c r="L123" s="179" t="s">
        <v>520</v>
      </c>
    </row>
    <row r="124" spans="1:12" s="22" customFormat="1" outlineLevel="1" x14ac:dyDescent="0.25">
      <c r="A124" s="195"/>
      <c r="B124" s="185"/>
      <c r="C124" s="188"/>
      <c r="D124" s="247"/>
      <c r="E124" s="238"/>
      <c r="F124" s="23" t="s">
        <v>13</v>
      </c>
      <c r="G124" s="96"/>
      <c r="H124" s="182"/>
      <c r="I124" s="176"/>
      <c r="J124" s="176"/>
      <c r="K124" s="176"/>
      <c r="L124" s="179"/>
    </row>
    <row r="125" spans="1:12" s="22" customFormat="1" outlineLevel="1" x14ac:dyDescent="0.25">
      <c r="A125" s="195"/>
      <c r="B125" s="185"/>
      <c r="C125" s="188"/>
      <c r="D125" s="247"/>
      <c r="E125" s="238"/>
      <c r="F125" s="23" t="s">
        <v>14</v>
      </c>
      <c r="G125" s="98">
        <v>47.6</v>
      </c>
      <c r="H125" s="182"/>
      <c r="I125" s="176"/>
      <c r="J125" s="176"/>
      <c r="K125" s="176"/>
      <c r="L125" s="179"/>
    </row>
    <row r="126" spans="1:12" s="22" customFormat="1" outlineLevel="1" x14ac:dyDescent="0.25">
      <c r="A126" s="195"/>
      <c r="B126" s="185"/>
      <c r="C126" s="188"/>
      <c r="D126" s="247"/>
      <c r="E126" s="238"/>
      <c r="F126" s="23" t="s">
        <v>15</v>
      </c>
      <c r="G126" s="96"/>
      <c r="H126" s="182"/>
      <c r="I126" s="176"/>
      <c r="J126" s="176"/>
      <c r="K126" s="176"/>
      <c r="L126" s="179"/>
    </row>
    <row r="127" spans="1:12" s="22" customFormat="1" outlineLevel="1" x14ac:dyDescent="0.25">
      <c r="A127" s="195"/>
      <c r="B127" s="185"/>
      <c r="C127" s="188"/>
      <c r="D127" s="247"/>
      <c r="E127" s="238"/>
      <c r="F127" s="23" t="s">
        <v>16</v>
      </c>
      <c r="G127" s="96"/>
      <c r="H127" s="182"/>
      <c r="I127" s="176"/>
      <c r="J127" s="176"/>
      <c r="K127" s="176"/>
      <c r="L127" s="179"/>
    </row>
    <row r="128" spans="1:12" s="22" customFormat="1" outlineLevel="1" x14ac:dyDescent="0.25">
      <c r="A128" s="196"/>
      <c r="B128" s="186"/>
      <c r="C128" s="189"/>
      <c r="D128" s="248"/>
      <c r="E128" s="238"/>
      <c r="F128" s="36" t="s">
        <v>17</v>
      </c>
      <c r="G128" s="96"/>
      <c r="H128" s="183"/>
      <c r="I128" s="177"/>
      <c r="J128" s="177"/>
      <c r="K128" s="177"/>
      <c r="L128" s="180"/>
    </row>
    <row r="129" spans="1:12" s="22" customFormat="1" outlineLevel="1" x14ac:dyDescent="0.25">
      <c r="A129" s="162"/>
      <c r="B129" s="16"/>
      <c r="C129" s="17" t="s">
        <v>41</v>
      </c>
      <c r="D129" s="15"/>
      <c r="E129" s="18"/>
      <c r="F129" s="51"/>
      <c r="G129" s="51"/>
      <c r="H129" s="146"/>
      <c r="I129" s="52"/>
      <c r="J129" s="52"/>
      <c r="K129" s="52"/>
      <c r="L129" s="178" t="s">
        <v>522</v>
      </c>
    </row>
    <row r="130" spans="1:12" s="22" customFormat="1" ht="15" customHeight="1" outlineLevel="1" x14ac:dyDescent="0.25">
      <c r="A130" s="194">
        <v>19</v>
      </c>
      <c r="B130" s="184">
        <v>9</v>
      </c>
      <c r="C130" s="187" t="s">
        <v>521</v>
      </c>
      <c r="D130" s="235" t="s">
        <v>56</v>
      </c>
      <c r="E130" s="238" t="s">
        <v>11</v>
      </c>
      <c r="F130" s="21" t="s">
        <v>8</v>
      </c>
      <c r="G130" s="21">
        <f>SUM(G131:G135)</f>
        <v>23.8</v>
      </c>
      <c r="H130" s="181" t="s">
        <v>65</v>
      </c>
      <c r="I130" s="175" t="s">
        <v>327</v>
      </c>
      <c r="J130" s="175" t="s">
        <v>337</v>
      </c>
      <c r="K130" s="175" t="s">
        <v>338</v>
      </c>
      <c r="L130" s="179"/>
    </row>
    <row r="131" spans="1:12" s="22" customFormat="1" outlineLevel="1" x14ac:dyDescent="0.25">
      <c r="A131" s="195"/>
      <c r="B131" s="185"/>
      <c r="C131" s="188"/>
      <c r="D131" s="236"/>
      <c r="E131" s="238"/>
      <c r="F131" s="23" t="s">
        <v>13</v>
      </c>
      <c r="G131" s="96"/>
      <c r="H131" s="182"/>
      <c r="I131" s="176"/>
      <c r="J131" s="176"/>
      <c r="K131" s="176"/>
      <c r="L131" s="179"/>
    </row>
    <row r="132" spans="1:12" s="22" customFormat="1" outlineLevel="1" x14ac:dyDescent="0.25">
      <c r="A132" s="195"/>
      <c r="B132" s="185"/>
      <c r="C132" s="188"/>
      <c r="D132" s="236"/>
      <c r="E132" s="238"/>
      <c r="F132" s="23" t="s">
        <v>14</v>
      </c>
      <c r="G132" s="98">
        <v>23.8</v>
      </c>
      <c r="H132" s="182"/>
      <c r="I132" s="176"/>
      <c r="J132" s="176"/>
      <c r="K132" s="176"/>
      <c r="L132" s="179"/>
    </row>
    <row r="133" spans="1:12" s="22" customFormat="1" outlineLevel="1" x14ac:dyDescent="0.25">
      <c r="A133" s="195"/>
      <c r="B133" s="185"/>
      <c r="C133" s="188"/>
      <c r="D133" s="236"/>
      <c r="E133" s="238"/>
      <c r="F133" s="23" t="s">
        <v>15</v>
      </c>
      <c r="G133" s="96"/>
      <c r="H133" s="182"/>
      <c r="I133" s="176"/>
      <c r="J133" s="176"/>
      <c r="K133" s="176"/>
      <c r="L133" s="179"/>
    </row>
    <row r="134" spans="1:12" s="22" customFormat="1" outlineLevel="1" x14ac:dyDescent="0.25">
      <c r="A134" s="195"/>
      <c r="B134" s="185"/>
      <c r="C134" s="188"/>
      <c r="D134" s="236"/>
      <c r="E134" s="238"/>
      <c r="F134" s="23" t="s">
        <v>16</v>
      </c>
      <c r="G134" s="96"/>
      <c r="H134" s="182"/>
      <c r="I134" s="176"/>
      <c r="J134" s="176"/>
      <c r="K134" s="176"/>
      <c r="L134" s="179"/>
    </row>
    <row r="135" spans="1:12" s="22" customFormat="1" outlineLevel="1" x14ac:dyDescent="0.25">
      <c r="A135" s="196"/>
      <c r="B135" s="186"/>
      <c r="C135" s="189"/>
      <c r="D135" s="237"/>
      <c r="E135" s="238"/>
      <c r="F135" s="36" t="s">
        <v>17</v>
      </c>
      <c r="G135" s="96"/>
      <c r="H135" s="183"/>
      <c r="I135" s="177"/>
      <c r="J135" s="177"/>
      <c r="K135" s="177"/>
      <c r="L135" s="180"/>
    </row>
    <row r="136" spans="1:12" s="20" customFormat="1" outlineLevel="1" x14ac:dyDescent="0.25">
      <c r="A136" s="162"/>
      <c r="B136" s="16"/>
      <c r="C136" s="17" t="s">
        <v>51</v>
      </c>
      <c r="D136" s="15"/>
      <c r="E136" s="18"/>
      <c r="F136" s="51"/>
      <c r="G136" s="51"/>
      <c r="H136" s="146"/>
      <c r="I136" s="52"/>
      <c r="J136" s="52"/>
      <c r="K136" s="52"/>
      <c r="L136" s="178" t="s">
        <v>425</v>
      </c>
    </row>
    <row r="137" spans="1:12" s="20" customFormat="1" ht="15" customHeight="1" outlineLevel="1" x14ac:dyDescent="0.25">
      <c r="A137" s="194">
        <v>20</v>
      </c>
      <c r="B137" s="184">
        <v>10</v>
      </c>
      <c r="C137" s="187" t="s">
        <v>340</v>
      </c>
      <c r="D137" s="246">
        <v>2021</v>
      </c>
      <c r="E137" s="238" t="s">
        <v>11</v>
      </c>
      <c r="F137" s="21" t="s">
        <v>8</v>
      </c>
      <c r="G137" s="21">
        <f>SUM(G138:G142)</f>
        <v>15</v>
      </c>
      <c r="H137" s="181" t="s">
        <v>65</v>
      </c>
      <c r="I137" s="175" t="s">
        <v>327</v>
      </c>
      <c r="J137" s="175" t="s">
        <v>337</v>
      </c>
      <c r="K137" s="175" t="s">
        <v>338</v>
      </c>
      <c r="L137" s="179"/>
    </row>
    <row r="138" spans="1:12" s="20" customFormat="1" outlineLevel="1" x14ac:dyDescent="0.25">
      <c r="A138" s="195"/>
      <c r="B138" s="185"/>
      <c r="C138" s="188"/>
      <c r="D138" s="247"/>
      <c r="E138" s="238"/>
      <c r="F138" s="23" t="s">
        <v>13</v>
      </c>
      <c r="G138" s="96"/>
      <c r="H138" s="182"/>
      <c r="I138" s="176"/>
      <c r="J138" s="176"/>
      <c r="K138" s="176"/>
      <c r="L138" s="179"/>
    </row>
    <row r="139" spans="1:12" s="20" customFormat="1" outlineLevel="1" x14ac:dyDescent="0.25">
      <c r="A139" s="195"/>
      <c r="B139" s="185"/>
      <c r="C139" s="188"/>
      <c r="D139" s="247"/>
      <c r="E139" s="238"/>
      <c r="F139" s="23" t="s">
        <v>14</v>
      </c>
      <c r="G139" s="98">
        <v>15</v>
      </c>
      <c r="H139" s="182"/>
      <c r="I139" s="176"/>
      <c r="J139" s="176"/>
      <c r="K139" s="176"/>
      <c r="L139" s="179"/>
    </row>
    <row r="140" spans="1:12" s="20" customFormat="1" outlineLevel="1" x14ac:dyDescent="0.25">
      <c r="A140" s="195"/>
      <c r="B140" s="185"/>
      <c r="C140" s="188"/>
      <c r="D140" s="247"/>
      <c r="E140" s="238"/>
      <c r="F140" s="23" t="s">
        <v>15</v>
      </c>
      <c r="G140" s="96"/>
      <c r="H140" s="182"/>
      <c r="I140" s="176"/>
      <c r="J140" s="176"/>
      <c r="K140" s="176"/>
      <c r="L140" s="179"/>
    </row>
    <row r="141" spans="1:12" s="20" customFormat="1" outlineLevel="1" x14ac:dyDescent="0.25">
      <c r="A141" s="195"/>
      <c r="B141" s="185"/>
      <c r="C141" s="188"/>
      <c r="D141" s="247"/>
      <c r="E141" s="238"/>
      <c r="F141" s="23" t="s">
        <v>16</v>
      </c>
      <c r="G141" s="96"/>
      <c r="H141" s="182"/>
      <c r="I141" s="176"/>
      <c r="J141" s="176"/>
      <c r="K141" s="176"/>
      <c r="L141" s="179"/>
    </row>
    <row r="142" spans="1:12" s="20" customFormat="1" outlineLevel="1" x14ac:dyDescent="0.25">
      <c r="A142" s="196"/>
      <c r="B142" s="186"/>
      <c r="C142" s="189"/>
      <c r="D142" s="248"/>
      <c r="E142" s="238"/>
      <c r="F142" s="36" t="s">
        <v>17</v>
      </c>
      <c r="G142" s="96"/>
      <c r="H142" s="183"/>
      <c r="I142" s="177"/>
      <c r="J142" s="177"/>
      <c r="K142" s="177"/>
      <c r="L142" s="180"/>
    </row>
    <row r="143" spans="1:12" s="20" customFormat="1" ht="17.25" customHeight="1" outlineLevel="1" x14ac:dyDescent="0.25">
      <c r="A143" s="163"/>
      <c r="B143" s="53"/>
      <c r="C143" s="47" t="s">
        <v>55</v>
      </c>
      <c r="D143" s="54"/>
      <c r="E143" s="49"/>
      <c r="F143" s="36"/>
      <c r="G143" s="23"/>
      <c r="H143" s="50"/>
      <c r="I143" s="97"/>
      <c r="J143" s="97"/>
      <c r="K143" s="97"/>
      <c r="L143" s="52"/>
    </row>
    <row r="144" spans="1:12" s="20" customFormat="1" ht="17.25" customHeight="1" outlineLevel="1" x14ac:dyDescent="0.25">
      <c r="A144" s="194">
        <v>21</v>
      </c>
      <c r="B144" s="184">
        <v>11</v>
      </c>
      <c r="C144" s="198" t="s">
        <v>71</v>
      </c>
      <c r="D144" s="241" t="s">
        <v>35</v>
      </c>
      <c r="E144" s="190" t="s">
        <v>11</v>
      </c>
      <c r="F144" s="21" t="s">
        <v>8</v>
      </c>
      <c r="G144" s="29">
        <f t="shared" ref="G144" si="5">SUM(G145:G149)</f>
        <v>0</v>
      </c>
      <c r="H144" s="181" t="s">
        <v>65</v>
      </c>
      <c r="I144" s="175" t="s">
        <v>327</v>
      </c>
      <c r="J144" s="175" t="s">
        <v>337</v>
      </c>
      <c r="K144" s="175" t="s">
        <v>338</v>
      </c>
      <c r="L144" s="244" t="s">
        <v>426</v>
      </c>
    </row>
    <row r="145" spans="1:12" s="20" customFormat="1" ht="17.25" customHeight="1" outlineLevel="1" x14ac:dyDescent="0.25">
      <c r="A145" s="195"/>
      <c r="B145" s="185"/>
      <c r="C145" s="199"/>
      <c r="D145" s="242"/>
      <c r="E145" s="191"/>
      <c r="F145" s="23" t="s">
        <v>13</v>
      </c>
      <c r="G145" s="31">
        <v>0</v>
      </c>
      <c r="H145" s="182"/>
      <c r="I145" s="176"/>
      <c r="J145" s="176"/>
      <c r="K145" s="176"/>
      <c r="L145" s="244"/>
    </row>
    <row r="146" spans="1:12" s="20" customFormat="1" ht="17.25" customHeight="1" outlineLevel="1" x14ac:dyDescent="0.25">
      <c r="A146" s="195"/>
      <c r="B146" s="185"/>
      <c r="C146" s="199"/>
      <c r="D146" s="242"/>
      <c r="E146" s="191"/>
      <c r="F146" s="23" t="s">
        <v>14</v>
      </c>
      <c r="G146" s="31">
        <v>0</v>
      </c>
      <c r="H146" s="182"/>
      <c r="I146" s="176"/>
      <c r="J146" s="176"/>
      <c r="K146" s="176"/>
      <c r="L146" s="244"/>
    </row>
    <row r="147" spans="1:12" s="20" customFormat="1" ht="17.25" customHeight="1" outlineLevel="1" x14ac:dyDescent="0.25">
      <c r="A147" s="195"/>
      <c r="B147" s="185"/>
      <c r="C147" s="199"/>
      <c r="D147" s="242"/>
      <c r="E147" s="191"/>
      <c r="F147" s="23" t="s">
        <v>15</v>
      </c>
      <c r="G147" s="31">
        <v>0</v>
      </c>
      <c r="H147" s="182"/>
      <c r="I147" s="176"/>
      <c r="J147" s="176"/>
      <c r="K147" s="176"/>
      <c r="L147" s="244"/>
    </row>
    <row r="148" spans="1:12" s="20" customFormat="1" ht="17.25" customHeight="1" outlineLevel="1" x14ac:dyDescent="0.25">
      <c r="A148" s="195"/>
      <c r="B148" s="185"/>
      <c r="C148" s="199"/>
      <c r="D148" s="242"/>
      <c r="E148" s="191"/>
      <c r="F148" s="23" t="s">
        <v>16</v>
      </c>
      <c r="G148" s="31">
        <v>0</v>
      </c>
      <c r="H148" s="182"/>
      <c r="I148" s="176"/>
      <c r="J148" s="176"/>
      <c r="K148" s="176"/>
      <c r="L148" s="244"/>
    </row>
    <row r="149" spans="1:12" s="20" customFormat="1" ht="17.25" customHeight="1" outlineLevel="1" x14ac:dyDescent="0.25">
      <c r="A149" s="196"/>
      <c r="B149" s="186"/>
      <c r="C149" s="200"/>
      <c r="D149" s="243"/>
      <c r="E149" s="192"/>
      <c r="F149" s="36" t="s">
        <v>17</v>
      </c>
      <c r="G149" s="31">
        <v>0</v>
      </c>
      <c r="H149" s="183"/>
      <c r="I149" s="177"/>
      <c r="J149" s="177"/>
      <c r="K149" s="177"/>
      <c r="L149" s="244"/>
    </row>
    <row r="150" spans="1:12" s="20" customFormat="1" ht="17.25" customHeight="1" outlineLevel="1" x14ac:dyDescent="0.25">
      <c r="A150" s="194">
        <v>22</v>
      </c>
      <c r="B150" s="184">
        <v>12</v>
      </c>
      <c r="C150" s="198" t="s">
        <v>72</v>
      </c>
      <c r="D150" s="241" t="s">
        <v>35</v>
      </c>
      <c r="E150" s="190" t="s">
        <v>11</v>
      </c>
      <c r="F150" s="21" t="s">
        <v>8</v>
      </c>
      <c r="G150" s="29">
        <f t="shared" ref="G150" si="6">SUM(G151:G155)</f>
        <v>0</v>
      </c>
      <c r="H150" s="181" t="s">
        <v>65</v>
      </c>
      <c r="I150" s="175" t="s">
        <v>327</v>
      </c>
      <c r="J150" s="175" t="s">
        <v>337</v>
      </c>
      <c r="K150" s="175" t="s">
        <v>338</v>
      </c>
      <c r="L150" s="244" t="s">
        <v>427</v>
      </c>
    </row>
    <row r="151" spans="1:12" s="20" customFormat="1" ht="17.25" customHeight="1" outlineLevel="1" x14ac:dyDescent="0.25">
      <c r="A151" s="195"/>
      <c r="B151" s="185"/>
      <c r="C151" s="199"/>
      <c r="D151" s="242"/>
      <c r="E151" s="191"/>
      <c r="F151" s="23" t="s">
        <v>13</v>
      </c>
      <c r="G151" s="31">
        <v>0</v>
      </c>
      <c r="H151" s="182"/>
      <c r="I151" s="176"/>
      <c r="J151" s="176"/>
      <c r="K151" s="176"/>
      <c r="L151" s="244"/>
    </row>
    <row r="152" spans="1:12" s="20" customFormat="1" ht="17.25" customHeight="1" outlineLevel="1" x14ac:dyDescent="0.25">
      <c r="A152" s="195"/>
      <c r="B152" s="185"/>
      <c r="C152" s="199"/>
      <c r="D152" s="242"/>
      <c r="E152" s="191"/>
      <c r="F152" s="23" t="s">
        <v>14</v>
      </c>
      <c r="G152" s="31">
        <v>0</v>
      </c>
      <c r="H152" s="182"/>
      <c r="I152" s="176"/>
      <c r="J152" s="176"/>
      <c r="K152" s="176"/>
      <c r="L152" s="244"/>
    </row>
    <row r="153" spans="1:12" s="20" customFormat="1" ht="17.25" customHeight="1" outlineLevel="1" x14ac:dyDescent="0.25">
      <c r="A153" s="195"/>
      <c r="B153" s="185"/>
      <c r="C153" s="199"/>
      <c r="D153" s="242"/>
      <c r="E153" s="191"/>
      <c r="F153" s="23" t="s">
        <v>15</v>
      </c>
      <c r="G153" s="31">
        <v>0</v>
      </c>
      <c r="H153" s="182"/>
      <c r="I153" s="176"/>
      <c r="J153" s="176"/>
      <c r="K153" s="176"/>
      <c r="L153" s="244"/>
    </row>
    <row r="154" spans="1:12" s="20" customFormat="1" ht="17.25" customHeight="1" outlineLevel="1" x14ac:dyDescent="0.25">
      <c r="A154" s="195"/>
      <c r="B154" s="185"/>
      <c r="C154" s="199"/>
      <c r="D154" s="242"/>
      <c r="E154" s="191"/>
      <c r="F154" s="23" t="s">
        <v>16</v>
      </c>
      <c r="G154" s="31">
        <v>0</v>
      </c>
      <c r="H154" s="182"/>
      <c r="I154" s="176"/>
      <c r="J154" s="176"/>
      <c r="K154" s="176"/>
      <c r="L154" s="244"/>
    </row>
    <row r="155" spans="1:12" s="20" customFormat="1" ht="17.25" customHeight="1" outlineLevel="1" x14ac:dyDescent="0.25">
      <c r="A155" s="196"/>
      <c r="B155" s="186"/>
      <c r="C155" s="200"/>
      <c r="D155" s="243"/>
      <c r="E155" s="192"/>
      <c r="F155" s="36" t="s">
        <v>17</v>
      </c>
      <c r="G155" s="31">
        <v>0</v>
      </c>
      <c r="H155" s="183"/>
      <c r="I155" s="177"/>
      <c r="J155" s="177"/>
      <c r="K155" s="177"/>
      <c r="L155" s="244"/>
    </row>
    <row r="156" spans="1:12" s="20" customFormat="1" ht="17.25" customHeight="1" outlineLevel="1" x14ac:dyDescent="0.25">
      <c r="A156" s="163"/>
      <c r="B156" s="53"/>
      <c r="C156" s="47" t="s">
        <v>73</v>
      </c>
      <c r="D156" s="54"/>
      <c r="E156" s="49"/>
      <c r="F156" s="36"/>
      <c r="G156" s="23"/>
      <c r="H156" s="50"/>
      <c r="I156" s="97"/>
      <c r="J156" s="97"/>
      <c r="K156" s="97"/>
      <c r="L156" s="52"/>
    </row>
    <row r="157" spans="1:12" s="20" customFormat="1" ht="17.25" customHeight="1" outlineLevel="1" x14ac:dyDescent="0.25">
      <c r="A157" s="194">
        <v>23</v>
      </c>
      <c r="B157" s="184">
        <v>13</v>
      </c>
      <c r="C157" s="187" t="s">
        <v>74</v>
      </c>
      <c r="D157" s="241" t="s">
        <v>67</v>
      </c>
      <c r="E157" s="190" t="s">
        <v>11</v>
      </c>
      <c r="F157" s="21" t="s">
        <v>8</v>
      </c>
      <c r="G157" s="29">
        <f t="shared" ref="G157" si="7">SUM(G158:G162)</f>
        <v>8.3000000000000007</v>
      </c>
      <c r="H157" s="181" t="s">
        <v>65</v>
      </c>
      <c r="I157" s="175" t="s">
        <v>327</v>
      </c>
      <c r="J157" s="175" t="s">
        <v>337</v>
      </c>
      <c r="K157" s="175" t="s">
        <v>338</v>
      </c>
      <c r="L157" s="244" t="s">
        <v>428</v>
      </c>
    </row>
    <row r="158" spans="1:12" s="20" customFormat="1" ht="17.25" customHeight="1" outlineLevel="1" x14ac:dyDescent="0.25">
      <c r="A158" s="195"/>
      <c r="B158" s="185"/>
      <c r="C158" s="188"/>
      <c r="D158" s="242"/>
      <c r="E158" s="191"/>
      <c r="F158" s="23" t="s">
        <v>13</v>
      </c>
      <c r="G158" s="31">
        <v>0</v>
      </c>
      <c r="H158" s="182"/>
      <c r="I158" s="176"/>
      <c r="J158" s="176"/>
      <c r="K158" s="176"/>
      <c r="L158" s="244"/>
    </row>
    <row r="159" spans="1:12" s="20" customFormat="1" ht="17.25" customHeight="1" outlineLevel="1" x14ac:dyDescent="0.25">
      <c r="A159" s="195"/>
      <c r="B159" s="185"/>
      <c r="C159" s="188"/>
      <c r="D159" s="242"/>
      <c r="E159" s="191"/>
      <c r="F159" s="23" t="s">
        <v>14</v>
      </c>
      <c r="G159" s="31">
        <v>8.3000000000000007</v>
      </c>
      <c r="H159" s="182"/>
      <c r="I159" s="176"/>
      <c r="J159" s="176"/>
      <c r="K159" s="176"/>
      <c r="L159" s="244"/>
    </row>
    <row r="160" spans="1:12" s="20" customFormat="1" ht="17.25" customHeight="1" outlineLevel="1" x14ac:dyDescent="0.25">
      <c r="A160" s="195"/>
      <c r="B160" s="185"/>
      <c r="C160" s="188"/>
      <c r="D160" s="242"/>
      <c r="E160" s="191"/>
      <c r="F160" s="23" t="s">
        <v>15</v>
      </c>
      <c r="G160" s="31">
        <v>0</v>
      </c>
      <c r="H160" s="182"/>
      <c r="I160" s="176"/>
      <c r="J160" s="176"/>
      <c r="K160" s="176"/>
      <c r="L160" s="244"/>
    </row>
    <row r="161" spans="1:12" s="20" customFormat="1" ht="17.25" customHeight="1" outlineLevel="1" x14ac:dyDescent="0.25">
      <c r="A161" s="195"/>
      <c r="B161" s="185"/>
      <c r="C161" s="188"/>
      <c r="D161" s="242"/>
      <c r="E161" s="191"/>
      <c r="F161" s="23" t="s">
        <v>16</v>
      </c>
      <c r="G161" s="31">
        <v>0</v>
      </c>
      <c r="H161" s="182"/>
      <c r="I161" s="176"/>
      <c r="J161" s="176"/>
      <c r="K161" s="176"/>
      <c r="L161" s="244"/>
    </row>
    <row r="162" spans="1:12" s="20" customFormat="1" ht="17.25" customHeight="1" outlineLevel="1" x14ac:dyDescent="0.25">
      <c r="A162" s="196"/>
      <c r="B162" s="186"/>
      <c r="C162" s="189"/>
      <c r="D162" s="243"/>
      <c r="E162" s="192"/>
      <c r="F162" s="36" t="s">
        <v>17</v>
      </c>
      <c r="G162" s="31">
        <v>0</v>
      </c>
      <c r="H162" s="183"/>
      <c r="I162" s="177"/>
      <c r="J162" s="177"/>
      <c r="K162" s="177"/>
      <c r="L162" s="244"/>
    </row>
    <row r="163" spans="1:12" s="20" customFormat="1" ht="31.5" customHeight="1" outlineLevel="1" x14ac:dyDescent="0.25">
      <c r="A163" s="254" t="s">
        <v>75</v>
      </c>
      <c r="B163" s="255"/>
      <c r="C163" s="256"/>
      <c r="D163" s="54"/>
      <c r="E163" s="49"/>
      <c r="F163" s="36"/>
      <c r="G163" s="23"/>
      <c r="H163" s="50"/>
      <c r="I163" s="97"/>
      <c r="J163" s="97"/>
      <c r="K163" s="97"/>
      <c r="L163" s="52"/>
    </row>
    <row r="164" spans="1:12" s="20" customFormat="1" ht="17.25" customHeight="1" outlineLevel="1" x14ac:dyDescent="0.25">
      <c r="A164" s="194">
        <v>24</v>
      </c>
      <c r="B164" s="184">
        <v>14</v>
      </c>
      <c r="C164" s="187" t="s">
        <v>523</v>
      </c>
      <c r="D164" s="253" t="s">
        <v>67</v>
      </c>
      <c r="E164" s="190" t="s">
        <v>11</v>
      </c>
      <c r="F164" s="21" t="s">
        <v>8</v>
      </c>
      <c r="G164" s="29">
        <f t="shared" ref="G164" si="8">SUM(G165:G169)</f>
        <v>3.6</v>
      </c>
      <c r="H164" s="181" t="s">
        <v>65</v>
      </c>
      <c r="I164" s="175" t="s">
        <v>327</v>
      </c>
      <c r="J164" s="175" t="s">
        <v>337</v>
      </c>
      <c r="K164" s="175" t="s">
        <v>338</v>
      </c>
      <c r="L164" s="244" t="s">
        <v>428</v>
      </c>
    </row>
    <row r="165" spans="1:12" s="20" customFormat="1" ht="17.25" customHeight="1" outlineLevel="1" x14ac:dyDescent="0.25">
      <c r="A165" s="195"/>
      <c r="B165" s="185"/>
      <c r="C165" s="188"/>
      <c r="D165" s="253"/>
      <c r="E165" s="191"/>
      <c r="F165" s="23" t="s">
        <v>13</v>
      </c>
      <c r="G165" s="31">
        <v>0</v>
      </c>
      <c r="H165" s="182"/>
      <c r="I165" s="176"/>
      <c r="J165" s="176"/>
      <c r="K165" s="176"/>
      <c r="L165" s="244"/>
    </row>
    <row r="166" spans="1:12" s="20" customFormat="1" ht="17.25" customHeight="1" outlineLevel="1" x14ac:dyDescent="0.25">
      <c r="A166" s="195"/>
      <c r="B166" s="185"/>
      <c r="C166" s="188"/>
      <c r="D166" s="253"/>
      <c r="E166" s="191"/>
      <c r="F166" s="23" t="s">
        <v>14</v>
      </c>
      <c r="G166" s="31">
        <v>3.6</v>
      </c>
      <c r="H166" s="182"/>
      <c r="I166" s="176"/>
      <c r="J166" s="176"/>
      <c r="K166" s="176"/>
      <c r="L166" s="244"/>
    </row>
    <row r="167" spans="1:12" s="20" customFormat="1" ht="17.25" customHeight="1" outlineLevel="1" x14ac:dyDescent="0.25">
      <c r="A167" s="195"/>
      <c r="B167" s="185"/>
      <c r="C167" s="188"/>
      <c r="D167" s="253"/>
      <c r="E167" s="191"/>
      <c r="F167" s="23" t="s">
        <v>15</v>
      </c>
      <c r="G167" s="31">
        <v>0</v>
      </c>
      <c r="H167" s="182"/>
      <c r="I167" s="176"/>
      <c r="J167" s="176"/>
      <c r="K167" s="176"/>
      <c r="L167" s="244"/>
    </row>
    <row r="168" spans="1:12" s="20" customFormat="1" ht="17.25" customHeight="1" outlineLevel="1" x14ac:dyDescent="0.25">
      <c r="A168" s="195"/>
      <c r="B168" s="185"/>
      <c r="C168" s="188"/>
      <c r="D168" s="253"/>
      <c r="E168" s="191"/>
      <c r="F168" s="23" t="s">
        <v>16</v>
      </c>
      <c r="G168" s="31">
        <v>0</v>
      </c>
      <c r="H168" s="182"/>
      <c r="I168" s="176"/>
      <c r="J168" s="176"/>
      <c r="K168" s="176"/>
      <c r="L168" s="244"/>
    </row>
    <row r="169" spans="1:12" s="20" customFormat="1" ht="17.25" customHeight="1" outlineLevel="1" x14ac:dyDescent="0.25">
      <c r="A169" s="196"/>
      <c r="B169" s="186"/>
      <c r="C169" s="189"/>
      <c r="D169" s="253"/>
      <c r="E169" s="192"/>
      <c r="F169" s="36" t="s">
        <v>17</v>
      </c>
      <c r="G169" s="31">
        <v>0</v>
      </c>
      <c r="H169" s="183"/>
      <c r="I169" s="177"/>
      <c r="J169" s="177"/>
      <c r="K169" s="177"/>
      <c r="L169" s="244"/>
    </row>
    <row r="170" spans="1:12" s="20" customFormat="1" outlineLevel="1" x14ac:dyDescent="0.25">
      <c r="A170" s="163"/>
      <c r="B170" s="51"/>
      <c r="C170" s="56" t="s">
        <v>57</v>
      </c>
      <c r="D170" s="51"/>
      <c r="E170" s="47"/>
      <c r="F170" s="51"/>
      <c r="G170" s="51"/>
      <c r="H170" s="147"/>
      <c r="I170" s="52"/>
      <c r="J170" s="52"/>
      <c r="K170" s="52"/>
      <c r="L170" s="138"/>
    </row>
    <row r="171" spans="1:12" outlineLevel="1" x14ac:dyDescent="0.25">
      <c r="A171" s="194">
        <v>25</v>
      </c>
      <c r="B171" s="184">
        <v>15</v>
      </c>
      <c r="C171" s="187" t="s">
        <v>76</v>
      </c>
      <c r="D171" s="249" t="s">
        <v>77</v>
      </c>
      <c r="E171" s="193" t="s">
        <v>11</v>
      </c>
      <c r="F171" s="21" t="s">
        <v>8</v>
      </c>
      <c r="G171" s="21">
        <f>SUM(G172:G176)</f>
        <v>430</v>
      </c>
      <c r="H171" s="228" t="s">
        <v>65</v>
      </c>
      <c r="I171" s="175" t="s">
        <v>327</v>
      </c>
      <c r="J171" s="175" t="s">
        <v>337</v>
      </c>
      <c r="K171" s="175" t="s">
        <v>339</v>
      </c>
      <c r="L171" s="178" t="s">
        <v>78</v>
      </c>
    </row>
    <row r="172" spans="1:12" s="22" customFormat="1" ht="15" customHeight="1" outlineLevel="1" x14ac:dyDescent="0.25">
      <c r="A172" s="195"/>
      <c r="B172" s="185"/>
      <c r="C172" s="188"/>
      <c r="D172" s="250"/>
      <c r="E172" s="193"/>
      <c r="F172" s="23" t="s">
        <v>13</v>
      </c>
      <c r="G172" s="28">
        <v>250</v>
      </c>
      <c r="H172" s="229"/>
      <c r="I172" s="176"/>
      <c r="J172" s="176"/>
      <c r="K172" s="176"/>
      <c r="L172" s="179"/>
    </row>
    <row r="173" spans="1:12" s="22" customFormat="1" ht="15" customHeight="1" outlineLevel="1" x14ac:dyDescent="0.25">
      <c r="A173" s="195"/>
      <c r="B173" s="185"/>
      <c r="C173" s="188"/>
      <c r="D173" s="250"/>
      <c r="E173" s="193"/>
      <c r="F173" s="23" t="s">
        <v>14</v>
      </c>
      <c r="G173" s="28">
        <v>180</v>
      </c>
      <c r="H173" s="229"/>
      <c r="I173" s="176"/>
      <c r="J173" s="176"/>
      <c r="K173" s="176"/>
      <c r="L173" s="179"/>
    </row>
    <row r="174" spans="1:12" s="22" customFormat="1" ht="15" customHeight="1" outlineLevel="1" x14ac:dyDescent="0.25">
      <c r="A174" s="195"/>
      <c r="B174" s="185"/>
      <c r="C174" s="188"/>
      <c r="D174" s="250"/>
      <c r="E174" s="193"/>
      <c r="F174" s="23" t="s">
        <v>15</v>
      </c>
      <c r="G174" s="35"/>
      <c r="H174" s="229"/>
      <c r="I174" s="176"/>
      <c r="J174" s="176"/>
      <c r="K174" s="176"/>
      <c r="L174" s="179"/>
    </row>
    <row r="175" spans="1:12" s="22" customFormat="1" ht="15" customHeight="1" outlineLevel="1" x14ac:dyDescent="0.25">
      <c r="A175" s="195"/>
      <c r="B175" s="185"/>
      <c r="C175" s="188"/>
      <c r="D175" s="250"/>
      <c r="E175" s="193"/>
      <c r="F175" s="23" t="s">
        <v>16</v>
      </c>
      <c r="G175" s="35"/>
      <c r="H175" s="229"/>
      <c r="I175" s="176"/>
      <c r="J175" s="176"/>
      <c r="K175" s="176"/>
      <c r="L175" s="179"/>
    </row>
    <row r="176" spans="1:12" s="22" customFormat="1" ht="15" customHeight="1" outlineLevel="1" x14ac:dyDescent="0.25">
      <c r="A176" s="196"/>
      <c r="B176" s="186"/>
      <c r="C176" s="189"/>
      <c r="D176" s="251"/>
      <c r="E176" s="193"/>
      <c r="F176" s="36" t="s">
        <v>17</v>
      </c>
      <c r="G176" s="28"/>
      <c r="H176" s="230"/>
      <c r="I176" s="177"/>
      <c r="J176" s="177"/>
      <c r="K176" s="177"/>
      <c r="L176" s="180"/>
    </row>
    <row r="177" spans="1:12" outlineLevel="1" x14ac:dyDescent="0.25">
      <c r="A177" s="194">
        <v>26</v>
      </c>
      <c r="B177" s="184">
        <v>16</v>
      </c>
      <c r="C177" s="239" t="s">
        <v>79</v>
      </c>
      <c r="D177" s="252" t="s">
        <v>80</v>
      </c>
      <c r="E177" s="193" t="s">
        <v>11</v>
      </c>
      <c r="F177" s="21" t="s">
        <v>8</v>
      </c>
      <c r="G177" s="21">
        <f>SUM(G178:G182)</f>
        <v>250</v>
      </c>
      <c r="H177" s="197" t="s">
        <v>65</v>
      </c>
      <c r="I177" s="231" t="s">
        <v>327</v>
      </c>
      <c r="J177" s="231" t="s">
        <v>337</v>
      </c>
      <c r="K177" s="231" t="s">
        <v>339</v>
      </c>
      <c r="L177" s="232" t="s">
        <v>81</v>
      </c>
    </row>
    <row r="178" spans="1:12" s="22" customFormat="1" ht="15" customHeight="1" outlineLevel="1" x14ac:dyDescent="0.25">
      <c r="A178" s="195"/>
      <c r="B178" s="185"/>
      <c r="C178" s="239"/>
      <c r="D178" s="252"/>
      <c r="E178" s="193"/>
      <c r="F178" s="23" t="s">
        <v>13</v>
      </c>
      <c r="G178" s="28">
        <v>150</v>
      </c>
      <c r="H178" s="197"/>
      <c r="I178" s="231"/>
      <c r="J178" s="231"/>
      <c r="K178" s="231"/>
      <c r="L178" s="232"/>
    </row>
    <row r="179" spans="1:12" s="22" customFormat="1" ht="15" customHeight="1" outlineLevel="1" x14ac:dyDescent="0.25">
      <c r="A179" s="195"/>
      <c r="B179" s="185"/>
      <c r="C179" s="239"/>
      <c r="D179" s="252"/>
      <c r="E179" s="193"/>
      <c r="F179" s="23" t="s">
        <v>14</v>
      </c>
      <c r="G179" s="28">
        <v>100</v>
      </c>
      <c r="H179" s="197"/>
      <c r="I179" s="231"/>
      <c r="J179" s="231"/>
      <c r="K179" s="231"/>
      <c r="L179" s="232"/>
    </row>
    <row r="180" spans="1:12" s="22" customFormat="1" ht="15" customHeight="1" outlineLevel="1" x14ac:dyDescent="0.25">
      <c r="A180" s="195"/>
      <c r="B180" s="185"/>
      <c r="C180" s="239"/>
      <c r="D180" s="252"/>
      <c r="E180" s="193"/>
      <c r="F180" s="23" t="s">
        <v>15</v>
      </c>
      <c r="G180" s="35"/>
      <c r="H180" s="197"/>
      <c r="I180" s="231"/>
      <c r="J180" s="231"/>
      <c r="K180" s="231"/>
      <c r="L180" s="232"/>
    </row>
    <row r="181" spans="1:12" s="22" customFormat="1" ht="15" customHeight="1" outlineLevel="1" x14ac:dyDescent="0.25">
      <c r="A181" s="195"/>
      <c r="B181" s="185"/>
      <c r="C181" s="239"/>
      <c r="D181" s="252"/>
      <c r="E181" s="193"/>
      <c r="F181" s="23" t="s">
        <v>16</v>
      </c>
      <c r="G181" s="35"/>
      <c r="H181" s="197"/>
      <c r="I181" s="231"/>
      <c r="J181" s="231"/>
      <c r="K181" s="231"/>
      <c r="L181" s="232"/>
    </row>
    <row r="182" spans="1:12" s="22" customFormat="1" ht="15" customHeight="1" outlineLevel="1" x14ac:dyDescent="0.25">
      <c r="A182" s="196"/>
      <c r="B182" s="186"/>
      <c r="C182" s="239"/>
      <c r="D182" s="252"/>
      <c r="E182" s="193"/>
      <c r="F182" s="36" t="s">
        <v>17</v>
      </c>
      <c r="G182" s="28"/>
      <c r="H182" s="197"/>
      <c r="I182" s="231"/>
      <c r="J182" s="231"/>
      <c r="K182" s="231"/>
      <c r="L182" s="232"/>
    </row>
    <row r="183" spans="1:12" s="14" customFormat="1" x14ac:dyDescent="0.25">
      <c r="A183" s="161"/>
      <c r="B183" s="42">
        <v>3</v>
      </c>
      <c r="C183" s="43" t="s">
        <v>82</v>
      </c>
      <c r="D183" s="41"/>
      <c r="E183" s="44"/>
      <c r="F183" s="41"/>
      <c r="G183" s="41"/>
      <c r="H183" s="145"/>
      <c r="I183" s="13"/>
      <c r="J183" s="45"/>
      <c r="K183" s="13"/>
      <c r="L183" s="137"/>
    </row>
    <row r="184" spans="1:12" s="20" customFormat="1" outlineLevel="1" x14ac:dyDescent="0.25">
      <c r="A184" s="160"/>
      <c r="B184" s="16"/>
      <c r="C184" s="17" t="s">
        <v>10</v>
      </c>
      <c r="D184" s="15"/>
      <c r="E184" s="18"/>
      <c r="F184" s="15"/>
      <c r="G184" s="15"/>
      <c r="H184" s="144"/>
      <c r="I184" s="95"/>
      <c r="J184" s="19"/>
      <c r="K184" s="95"/>
      <c r="L184" s="137"/>
    </row>
    <row r="185" spans="1:12" s="22" customFormat="1" ht="30" customHeight="1" outlineLevel="1" x14ac:dyDescent="0.25">
      <c r="A185" s="194">
        <v>27</v>
      </c>
      <c r="B185" s="184">
        <v>1</v>
      </c>
      <c r="C185" s="239" t="s">
        <v>83</v>
      </c>
      <c r="D185" s="227">
        <v>2018</v>
      </c>
      <c r="E185" s="193" t="s">
        <v>53</v>
      </c>
      <c r="F185" s="21" t="s">
        <v>8</v>
      </c>
      <c r="G185" s="21">
        <f>SUM(G186:G190)</f>
        <v>200.155</v>
      </c>
      <c r="H185" s="240" t="s">
        <v>84</v>
      </c>
      <c r="I185" s="231" t="s">
        <v>327</v>
      </c>
      <c r="J185" s="231" t="s">
        <v>341</v>
      </c>
      <c r="K185" s="231" t="s">
        <v>342</v>
      </c>
      <c r="L185" s="232" t="s">
        <v>85</v>
      </c>
    </row>
    <row r="186" spans="1:12" s="22" customFormat="1" ht="15" customHeight="1" outlineLevel="1" x14ac:dyDescent="0.25">
      <c r="A186" s="195"/>
      <c r="B186" s="185"/>
      <c r="C186" s="239"/>
      <c r="D186" s="227"/>
      <c r="E186" s="193"/>
      <c r="F186" s="23" t="s">
        <v>13</v>
      </c>
      <c r="G186" s="25"/>
      <c r="H186" s="240"/>
      <c r="I186" s="231"/>
      <c r="J186" s="231"/>
      <c r="K186" s="231"/>
      <c r="L186" s="232"/>
    </row>
    <row r="187" spans="1:12" s="22" customFormat="1" ht="15" customHeight="1" outlineLevel="1" x14ac:dyDescent="0.25">
      <c r="A187" s="195"/>
      <c r="B187" s="185"/>
      <c r="C187" s="239"/>
      <c r="D187" s="227"/>
      <c r="E187" s="193"/>
      <c r="F187" s="23" t="s">
        <v>14</v>
      </c>
      <c r="G187" s="25"/>
      <c r="H187" s="240"/>
      <c r="I187" s="231"/>
      <c r="J187" s="231"/>
      <c r="K187" s="231"/>
      <c r="L187" s="232"/>
    </row>
    <row r="188" spans="1:12" s="22" customFormat="1" ht="15" customHeight="1" outlineLevel="1" x14ac:dyDescent="0.25">
      <c r="A188" s="195"/>
      <c r="B188" s="185"/>
      <c r="C188" s="239"/>
      <c r="D188" s="227"/>
      <c r="E188" s="193"/>
      <c r="F188" s="23" t="s">
        <v>15</v>
      </c>
      <c r="G188" s="25"/>
      <c r="H188" s="240"/>
      <c r="I188" s="231"/>
      <c r="J188" s="231"/>
      <c r="K188" s="231"/>
      <c r="L188" s="232"/>
    </row>
    <row r="189" spans="1:12" s="22" customFormat="1" ht="15" customHeight="1" outlineLevel="1" x14ac:dyDescent="0.25">
      <c r="A189" s="195"/>
      <c r="B189" s="185"/>
      <c r="C189" s="239"/>
      <c r="D189" s="227"/>
      <c r="E189" s="193"/>
      <c r="F189" s="23" t="s">
        <v>16</v>
      </c>
      <c r="G189" s="25"/>
      <c r="H189" s="240"/>
      <c r="I189" s="231"/>
      <c r="J189" s="231"/>
      <c r="K189" s="231"/>
      <c r="L189" s="232"/>
    </row>
    <row r="190" spans="1:12" s="22" customFormat="1" outlineLevel="1" x14ac:dyDescent="0.25">
      <c r="A190" s="196"/>
      <c r="B190" s="186"/>
      <c r="C190" s="239"/>
      <c r="D190" s="227"/>
      <c r="E190" s="193"/>
      <c r="F190" s="36" t="s">
        <v>17</v>
      </c>
      <c r="G190" s="37">
        <v>200.155</v>
      </c>
      <c r="H190" s="240"/>
      <c r="I190" s="231"/>
      <c r="J190" s="231"/>
      <c r="K190" s="231"/>
      <c r="L190" s="232"/>
    </row>
    <row r="191" spans="1:12" s="14" customFormat="1" x14ac:dyDescent="0.25">
      <c r="A191" s="161"/>
      <c r="B191" s="42">
        <v>4</v>
      </c>
      <c r="C191" s="43" t="s">
        <v>86</v>
      </c>
      <c r="D191" s="41"/>
      <c r="E191" s="44"/>
      <c r="F191" s="41"/>
      <c r="G191" s="41"/>
      <c r="H191" s="145"/>
      <c r="I191" s="13"/>
      <c r="J191" s="45"/>
      <c r="K191" s="13"/>
      <c r="L191" s="137"/>
    </row>
    <row r="192" spans="1:12" s="20" customFormat="1" outlineLevel="1" x14ac:dyDescent="0.25">
      <c r="A192" s="160"/>
      <c r="B192" s="16"/>
      <c r="C192" s="17" t="s">
        <v>10</v>
      </c>
      <c r="D192" s="15"/>
      <c r="E192" s="18"/>
      <c r="F192" s="15"/>
      <c r="G192" s="15"/>
      <c r="H192" s="144"/>
      <c r="I192" s="95"/>
      <c r="J192" s="19"/>
      <c r="K192" s="95"/>
      <c r="L192" s="137"/>
    </row>
    <row r="193" spans="1:12" s="22" customFormat="1" outlineLevel="1" x14ac:dyDescent="0.25">
      <c r="A193" s="194">
        <v>28</v>
      </c>
      <c r="B193" s="184">
        <v>1</v>
      </c>
      <c r="C193" s="239" t="s">
        <v>88</v>
      </c>
      <c r="D193" s="245" t="s">
        <v>87</v>
      </c>
      <c r="E193" s="193" t="s">
        <v>89</v>
      </c>
      <c r="F193" s="21" t="s">
        <v>8</v>
      </c>
      <c r="G193" s="21">
        <v>177.4</v>
      </c>
      <c r="H193" s="240" t="s">
        <v>90</v>
      </c>
      <c r="I193" s="231" t="s">
        <v>327</v>
      </c>
      <c r="J193" s="231" t="s">
        <v>337</v>
      </c>
      <c r="K193" s="231" t="s">
        <v>344</v>
      </c>
      <c r="L193" s="232" t="s">
        <v>91</v>
      </c>
    </row>
    <row r="194" spans="1:12" s="22" customFormat="1" ht="15" customHeight="1" outlineLevel="1" x14ac:dyDescent="0.25">
      <c r="A194" s="195"/>
      <c r="B194" s="185"/>
      <c r="C194" s="239"/>
      <c r="D194" s="245"/>
      <c r="E194" s="193"/>
      <c r="F194" s="23" t="s">
        <v>13</v>
      </c>
      <c r="G194" s="24"/>
      <c r="H194" s="240"/>
      <c r="I194" s="231"/>
      <c r="J194" s="231"/>
      <c r="K194" s="231"/>
      <c r="L194" s="232"/>
    </row>
    <row r="195" spans="1:12" s="22" customFormat="1" ht="15" customHeight="1" outlineLevel="1" x14ac:dyDescent="0.25">
      <c r="A195" s="195"/>
      <c r="B195" s="185"/>
      <c r="C195" s="239"/>
      <c r="D195" s="245"/>
      <c r="E195" s="193"/>
      <c r="F195" s="23" t="s">
        <v>14</v>
      </c>
      <c r="G195" s="25"/>
      <c r="H195" s="240"/>
      <c r="I195" s="231"/>
      <c r="J195" s="231"/>
      <c r="K195" s="231"/>
      <c r="L195" s="232"/>
    </row>
    <row r="196" spans="1:12" s="22" customFormat="1" outlineLevel="1" x14ac:dyDescent="0.25">
      <c r="A196" s="195"/>
      <c r="B196" s="185"/>
      <c r="C196" s="239"/>
      <c r="D196" s="245"/>
      <c r="E196" s="193"/>
      <c r="F196" s="23" t="s">
        <v>15</v>
      </c>
      <c r="G196" s="24"/>
      <c r="H196" s="240"/>
      <c r="I196" s="231"/>
      <c r="J196" s="231"/>
      <c r="K196" s="231"/>
      <c r="L196" s="232"/>
    </row>
    <row r="197" spans="1:12" s="22" customFormat="1" ht="15" customHeight="1" outlineLevel="1" x14ac:dyDescent="0.25">
      <c r="A197" s="195"/>
      <c r="B197" s="185"/>
      <c r="C197" s="239"/>
      <c r="D197" s="245"/>
      <c r="E197" s="193"/>
      <c r="F197" s="23" t="s">
        <v>16</v>
      </c>
      <c r="G197" s="25"/>
      <c r="H197" s="240"/>
      <c r="I197" s="231"/>
      <c r="J197" s="231"/>
      <c r="K197" s="231"/>
      <c r="L197" s="232"/>
    </row>
    <row r="198" spans="1:12" s="22" customFormat="1" outlineLevel="1" x14ac:dyDescent="0.25">
      <c r="A198" s="196"/>
      <c r="B198" s="186"/>
      <c r="C198" s="239"/>
      <c r="D198" s="245"/>
      <c r="E198" s="193"/>
      <c r="F198" s="36" t="s">
        <v>17</v>
      </c>
      <c r="G198" s="25"/>
      <c r="H198" s="240"/>
      <c r="I198" s="231"/>
      <c r="J198" s="231"/>
      <c r="K198" s="231"/>
      <c r="L198" s="232"/>
    </row>
    <row r="199" spans="1:12" s="20" customFormat="1" outlineLevel="1" x14ac:dyDescent="0.25">
      <c r="A199" s="160"/>
      <c r="B199" s="16"/>
      <c r="C199" s="17" t="s">
        <v>38</v>
      </c>
      <c r="D199" s="15"/>
      <c r="E199" s="18"/>
      <c r="F199" s="15"/>
      <c r="G199" s="15"/>
      <c r="H199" s="144"/>
      <c r="I199" s="95"/>
      <c r="J199" s="19"/>
      <c r="K199" s="95"/>
      <c r="L199" s="137"/>
    </row>
    <row r="200" spans="1:12" s="22" customFormat="1" outlineLevel="1" x14ac:dyDescent="0.25">
      <c r="A200" s="194">
        <v>29</v>
      </c>
      <c r="B200" s="184">
        <v>2</v>
      </c>
      <c r="C200" s="239" t="s">
        <v>92</v>
      </c>
      <c r="D200" s="245" t="s">
        <v>35</v>
      </c>
      <c r="E200" s="193" t="s">
        <v>11</v>
      </c>
      <c r="F200" s="21" t="s">
        <v>8</v>
      </c>
      <c r="G200" s="21">
        <f>SUM(G201:G205)</f>
        <v>50</v>
      </c>
      <c r="H200" s="240" t="s">
        <v>93</v>
      </c>
      <c r="I200" s="231" t="s">
        <v>327</v>
      </c>
      <c r="J200" s="231" t="s">
        <v>337</v>
      </c>
      <c r="K200" s="231" t="s">
        <v>344</v>
      </c>
      <c r="L200" s="232" t="s">
        <v>94</v>
      </c>
    </row>
    <row r="201" spans="1:12" s="22" customFormat="1" ht="15" customHeight="1" outlineLevel="1" x14ac:dyDescent="0.25">
      <c r="A201" s="195"/>
      <c r="B201" s="185"/>
      <c r="C201" s="239"/>
      <c r="D201" s="245"/>
      <c r="E201" s="193"/>
      <c r="F201" s="23" t="s">
        <v>13</v>
      </c>
      <c r="G201" s="24"/>
      <c r="H201" s="240"/>
      <c r="I201" s="231"/>
      <c r="J201" s="231"/>
      <c r="K201" s="231"/>
      <c r="L201" s="232"/>
    </row>
    <row r="202" spans="1:12" s="22" customFormat="1" ht="15" customHeight="1" outlineLevel="1" x14ac:dyDescent="0.25">
      <c r="A202" s="195"/>
      <c r="B202" s="185"/>
      <c r="C202" s="239"/>
      <c r="D202" s="245"/>
      <c r="E202" s="193"/>
      <c r="F202" s="23" t="s">
        <v>14</v>
      </c>
      <c r="G202" s="24"/>
      <c r="H202" s="240"/>
      <c r="I202" s="231"/>
      <c r="J202" s="231"/>
      <c r="K202" s="231"/>
      <c r="L202" s="232"/>
    </row>
    <row r="203" spans="1:12" s="22" customFormat="1" ht="15" customHeight="1" outlineLevel="1" x14ac:dyDescent="0.25">
      <c r="A203" s="195"/>
      <c r="B203" s="185"/>
      <c r="C203" s="239"/>
      <c r="D203" s="245"/>
      <c r="E203" s="193"/>
      <c r="F203" s="23" t="s">
        <v>15</v>
      </c>
      <c r="G203" s="25"/>
      <c r="H203" s="240"/>
      <c r="I203" s="231"/>
      <c r="J203" s="231"/>
      <c r="K203" s="231"/>
      <c r="L203" s="232"/>
    </row>
    <row r="204" spans="1:12" s="22" customFormat="1" ht="15" customHeight="1" outlineLevel="1" x14ac:dyDescent="0.25">
      <c r="A204" s="195"/>
      <c r="B204" s="185"/>
      <c r="C204" s="239"/>
      <c r="D204" s="245"/>
      <c r="E204" s="193"/>
      <c r="F204" s="23" t="s">
        <v>16</v>
      </c>
      <c r="G204" s="25"/>
      <c r="H204" s="240"/>
      <c r="I204" s="231"/>
      <c r="J204" s="231"/>
      <c r="K204" s="231"/>
      <c r="L204" s="232"/>
    </row>
    <row r="205" spans="1:12" s="22" customFormat="1" ht="15" customHeight="1" outlineLevel="1" x14ac:dyDescent="0.25">
      <c r="A205" s="196"/>
      <c r="B205" s="186"/>
      <c r="C205" s="239"/>
      <c r="D205" s="245"/>
      <c r="E205" s="193"/>
      <c r="F205" s="36" t="s">
        <v>17</v>
      </c>
      <c r="G205" s="24">
        <v>50</v>
      </c>
      <c r="H205" s="240"/>
      <c r="I205" s="231"/>
      <c r="J205" s="231"/>
      <c r="K205" s="231"/>
      <c r="L205" s="232"/>
    </row>
    <row r="206" spans="1:12" s="20" customFormat="1" outlineLevel="1" x14ac:dyDescent="0.25">
      <c r="A206" s="163"/>
      <c r="B206" s="51"/>
      <c r="C206" s="111" t="s">
        <v>95</v>
      </c>
      <c r="D206" s="112"/>
      <c r="E206" s="100"/>
      <c r="F206" s="112"/>
      <c r="G206" s="112"/>
      <c r="H206" s="148"/>
      <c r="I206" s="55"/>
      <c r="J206" s="55"/>
      <c r="K206" s="55"/>
      <c r="L206" s="232" t="s">
        <v>429</v>
      </c>
    </row>
    <row r="207" spans="1:12" s="20" customFormat="1" ht="15" customHeight="1" outlineLevel="1" x14ac:dyDescent="0.25">
      <c r="A207" s="194">
        <v>30</v>
      </c>
      <c r="B207" s="184">
        <v>3</v>
      </c>
      <c r="C207" s="193" t="s">
        <v>96</v>
      </c>
      <c r="D207" s="245" t="s">
        <v>56</v>
      </c>
      <c r="E207" s="193" t="s">
        <v>11</v>
      </c>
      <c r="F207" s="29" t="s">
        <v>8</v>
      </c>
      <c r="G207" s="29">
        <v>10.5</v>
      </c>
      <c r="H207" s="240" t="s">
        <v>90</v>
      </c>
      <c r="I207" s="231" t="s">
        <v>327</v>
      </c>
      <c r="J207" s="231" t="s">
        <v>337</v>
      </c>
      <c r="K207" s="231" t="s">
        <v>344</v>
      </c>
      <c r="L207" s="232"/>
    </row>
    <row r="208" spans="1:12" s="20" customFormat="1" ht="15" customHeight="1" outlineLevel="1" x14ac:dyDescent="0.25">
      <c r="A208" s="195"/>
      <c r="B208" s="185"/>
      <c r="C208" s="193"/>
      <c r="D208" s="245"/>
      <c r="E208" s="193"/>
      <c r="F208" s="30" t="s">
        <v>13</v>
      </c>
      <c r="G208" s="31"/>
      <c r="H208" s="240"/>
      <c r="I208" s="231"/>
      <c r="J208" s="231"/>
      <c r="K208" s="231"/>
      <c r="L208" s="232"/>
    </row>
    <row r="209" spans="1:12" s="20" customFormat="1" ht="15" customHeight="1" outlineLevel="1" x14ac:dyDescent="0.25">
      <c r="A209" s="195"/>
      <c r="B209" s="185"/>
      <c r="C209" s="193"/>
      <c r="D209" s="245"/>
      <c r="E209" s="193"/>
      <c r="F209" s="30" t="s">
        <v>14</v>
      </c>
      <c r="G209" s="31"/>
      <c r="H209" s="240"/>
      <c r="I209" s="231"/>
      <c r="J209" s="231"/>
      <c r="K209" s="231"/>
      <c r="L209" s="232"/>
    </row>
    <row r="210" spans="1:12" s="20" customFormat="1" ht="15" customHeight="1" outlineLevel="1" x14ac:dyDescent="0.25">
      <c r="A210" s="195"/>
      <c r="B210" s="185"/>
      <c r="C210" s="193"/>
      <c r="D210" s="245"/>
      <c r="E210" s="193"/>
      <c r="F210" s="30" t="s">
        <v>15</v>
      </c>
      <c r="G210" s="31">
        <v>0</v>
      </c>
      <c r="H210" s="240"/>
      <c r="I210" s="231"/>
      <c r="J210" s="231"/>
      <c r="K210" s="231"/>
      <c r="L210" s="232"/>
    </row>
    <row r="211" spans="1:12" s="20" customFormat="1" ht="15" customHeight="1" outlineLevel="1" x14ac:dyDescent="0.25">
      <c r="A211" s="195"/>
      <c r="B211" s="185"/>
      <c r="C211" s="193"/>
      <c r="D211" s="245"/>
      <c r="E211" s="193"/>
      <c r="F211" s="30" t="s">
        <v>16</v>
      </c>
      <c r="G211" s="31"/>
      <c r="H211" s="240"/>
      <c r="I211" s="231"/>
      <c r="J211" s="231"/>
      <c r="K211" s="231"/>
      <c r="L211" s="232"/>
    </row>
    <row r="212" spans="1:12" s="20" customFormat="1" ht="15" customHeight="1" outlineLevel="1" x14ac:dyDescent="0.25">
      <c r="A212" s="196"/>
      <c r="B212" s="186"/>
      <c r="C212" s="193"/>
      <c r="D212" s="245"/>
      <c r="E212" s="193"/>
      <c r="F212" s="33" t="s">
        <v>17</v>
      </c>
      <c r="G212" s="31">
        <v>0</v>
      </c>
      <c r="H212" s="240"/>
      <c r="I212" s="231"/>
      <c r="J212" s="231"/>
      <c r="K212" s="231"/>
      <c r="L212" s="232"/>
    </row>
    <row r="213" spans="1:12" s="20" customFormat="1" outlineLevel="1" x14ac:dyDescent="0.25">
      <c r="A213" s="160"/>
      <c r="B213" s="16"/>
      <c r="C213" s="17" t="s">
        <v>55</v>
      </c>
      <c r="D213" s="15"/>
      <c r="E213" s="18"/>
      <c r="F213" s="15"/>
      <c r="G213" s="15"/>
      <c r="H213" s="144"/>
      <c r="I213" s="95"/>
      <c r="J213" s="19"/>
      <c r="K213" s="95"/>
      <c r="L213" s="137"/>
    </row>
    <row r="214" spans="1:12" s="20" customFormat="1" ht="15" customHeight="1" outlineLevel="1" x14ac:dyDescent="0.25">
      <c r="A214" s="194">
        <v>31</v>
      </c>
      <c r="B214" s="184">
        <v>4</v>
      </c>
      <c r="C214" s="193" t="s">
        <v>100</v>
      </c>
      <c r="D214" s="253" t="s">
        <v>42</v>
      </c>
      <c r="E214" s="193" t="s">
        <v>11</v>
      </c>
      <c r="F214" s="29" t="s">
        <v>8</v>
      </c>
      <c r="G214" s="29">
        <f>SUM(G215:G219)</f>
        <v>0</v>
      </c>
      <c r="H214" s="240" t="s">
        <v>90</v>
      </c>
      <c r="I214" s="231" t="s">
        <v>327</v>
      </c>
      <c r="J214" s="231" t="s">
        <v>337</v>
      </c>
      <c r="K214" s="231" t="s">
        <v>344</v>
      </c>
      <c r="L214" s="232" t="s">
        <v>430</v>
      </c>
    </row>
    <row r="215" spans="1:12" s="20" customFormat="1" ht="15" customHeight="1" outlineLevel="1" x14ac:dyDescent="0.25">
      <c r="A215" s="195"/>
      <c r="B215" s="185"/>
      <c r="C215" s="193"/>
      <c r="D215" s="253"/>
      <c r="E215" s="193"/>
      <c r="F215" s="30" t="s">
        <v>13</v>
      </c>
      <c r="G215" s="31"/>
      <c r="H215" s="240"/>
      <c r="I215" s="231"/>
      <c r="J215" s="231"/>
      <c r="K215" s="231"/>
      <c r="L215" s="232"/>
    </row>
    <row r="216" spans="1:12" s="20" customFormat="1" ht="15" customHeight="1" outlineLevel="1" x14ac:dyDescent="0.25">
      <c r="A216" s="195"/>
      <c r="B216" s="185"/>
      <c r="C216" s="193"/>
      <c r="D216" s="253"/>
      <c r="E216" s="193"/>
      <c r="F216" s="30" t="s">
        <v>14</v>
      </c>
      <c r="G216" s="31"/>
      <c r="H216" s="240"/>
      <c r="I216" s="231"/>
      <c r="J216" s="231"/>
      <c r="K216" s="231"/>
      <c r="L216" s="232"/>
    </row>
    <row r="217" spans="1:12" s="20" customFormat="1" ht="15" customHeight="1" outlineLevel="1" x14ac:dyDescent="0.25">
      <c r="A217" s="195"/>
      <c r="B217" s="185"/>
      <c r="C217" s="193"/>
      <c r="D217" s="253"/>
      <c r="E217" s="193"/>
      <c r="F217" s="30" t="s">
        <v>15</v>
      </c>
      <c r="G217" s="31"/>
      <c r="H217" s="240"/>
      <c r="I217" s="231"/>
      <c r="J217" s="231"/>
      <c r="K217" s="231"/>
      <c r="L217" s="232"/>
    </row>
    <row r="218" spans="1:12" s="20" customFormat="1" ht="15" customHeight="1" outlineLevel="1" x14ac:dyDescent="0.25">
      <c r="A218" s="195"/>
      <c r="B218" s="185"/>
      <c r="C218" s="193"/>
      <c r="D218" s="253"/>
      <c r="E218" s="193"/>
      <c r="F218" s="30" t="s">
        <v>16</v>
      </c>
      <c r="G218" s="31"/>
      <c r="H218" s="240"/>
      <c r="I218" s="231"/>
      <c r="J218" s="231"/>
      <c r="K218" s="231"/>
      <c r="L218" s="232"/>
    </row>
    <row r="219" spans="1:12" s="20" customFormat="1" ht="15" customHeight="1" outlineLevel="1" x14ac:dyDescent="0.25">
      <c r="A219" s="196"/>
      <c r="B219" s="186"/>
      <c r="C219" s="193"/>
      <c r="D219" s="253"/>
      <c r="E219" s="193"/>
      <c r="F219" s="33" t="s">
        <v>17</v>
      </c>
      <c r="G219" s="31"/>
      <c r="H219" s="240"/>
      <c r="I219" s="231"/>
      <c r="J219" s="231"/>
      <c r="K219" s="231"/>
      <c r="L219" s="232"/>
    </row>
    <row r="220" spans="1:12" s="20" customFormat="1" outlineLevel="1" x14ac:dyDescent="0.25">
      <c r="A220" s="160"/>
      <c r="B220" s="16"/>
      <c r="C220" s="17" t="s">
        <v>57</v>
      </c>
      <c r="D220" s="15"/>
      <c r="E220" s="18"/>
      <c r="F220" s="15"/>
      <c r="G220" s="15"/>
      <c r="H220" s="144"/>
      <c r="I220" s="95"/>
      <c r="J220" s="19"/>
      <c r="K220" s="95"/>
      <c r="L220" s="137"/>
    </row>
    <row r="221" spans="1:12" s="22" customFormat="1" outlineLevel="1" x14ac:dyDescent="0.25">
      <c r="A221" s="194">
        <v>32</v>
      </c>
      <c r="B221" s="184">
        <v>5</v>
      </c>
      <c r="C221" s="239" t="s">
        <v>345</v>
      </c>
      <c r="D221" s="245" t="s">
        <v>87</v>
      </c>
      <c r="E221" s="193" t="s">
        <v>24</v>
      </c>
      <c r="F221" s="21" t="s">
        <v>8</v>
      </c>
      <c r="G221" s="21">
        <f>SUM(G222:G226)</f>
        <v>118</v>
      </c>
      <c r="H221" s="240" t="s">
        <v>346</v>
      </c>
      <c r="I221" s="231" t="s">
        <v>327</v>
      </c>
      <c r="J221" s="231" t="s">
        <v>337</v>
      </c>
      <c r="K221" s="231" t="s">
        <v>344</v>
      </c>
      <c r="L221" s="232" t="s">
        <v>347</v>
      </c>
    </row>
    <row r="222" spans="1:12" s="22" customFormat="1" ht="15" customHeight="1" outlineLevel="1" x14ac:dyDescent="0.25">
      <c r="A222" s="195"/>
      <c r="B222" s="185"/>
      <c r="C222" s="239"/>
      <c r="D222" s="245"/>
      <c r="E222" s="193"/>
      <c r="F222" s="23" t="s">
        <v>13</v>
      </c>
      <c r="G222" s="24"/>
      <c r="H222" s="240"/>
      <c r="I222" s="231"/>
      <c r="J222" s="231"/>
      <c r="K222" s="231"/>
      <c r="L222" s="232"/>
    </row>
    <row r="223" spans="1:12" s="22" customFormat="1" ht="15" customHeight="1" outlineLevel="1" x14ac:dyDescent="0.25">
      <c r="A223" s="195"/>
      <c r="B223" s="185"/>
      <c r="C223" s="239"/>
      <c r="D223" s="245"/>
      <c r="E223" s="193"/>
      <c r="F223" s="23" t="s">
        <v>14</v>
      </c>
      <c r="G223" s="25"/>
      <c r="H223" s="240"/>
      <c r="I223" s="231"/>
      <c r="J223" s="231"/>
      <c r="K223" s="231"/>
      <c r="L223" s="232"/>
    </row>
    <row r="224" spans="1:12" s="22" customFormat="1" outlineLevel="1" x14ac:dyDescent="0.25">
      <c r="A224" s="195"/>
      <c r="B224" s="185"/>
      <c r="C224" s="239"/>
      <c r="D224" s="245"/>
      <c r="E224" s="193"/>
      <c r="F224" s="23" t="s">
        <v>15</v>
      </c>
      <c r="G224" s="24">
        <v>118</v>
      </c>
      <c r="H224" s="240"/>
      <c r="I224" s="231"/>
      <c r="J224" s="231"/>
      <c r="K224" s="231"/>
      <c r="L224" s="232"/>
    </row>
    <row r="225" spans="1:12" s="22" customFormat="1" ht="15" customHeight="1" outlineLevel="1" x14ac:dyDescent="0.25">
      <c r="A225" s="195"/>
      <c r="B225" s="185"/>
      <c r="C225" s="239"/>
      <c r="D225" s="245"/>
      <c r="E225" s="193"/>
      <c r="F225" s="23" t="s">
        <v>16</v>
      </c>
      <c r="G225" s="25"/>
      <c r="H225" s="240"/>
      <c r="I225" s="231"/>
      <c r="J225" s="231"/>
      <c r="K225" s="231"/>
      <c r="L225" s="232"/>
    </row>
    <row r="226" spans="1:12" s="22" customFormat="1" outlineLevel="1" x14ac:dyDescent="0.25">
      <c r="A226" s="196"/>
      <c r="B226" s="186"/>
      <c r="C226" s="239"/>
      <c r="D226" s="245"/>
      <c r="E226" s="193"/>
      <c r="F226" s="36" t="s">
        <v>17</v>
      </c>
      <c r="G226" s="24"/>
      <c r="H226" s="240"/>
      <c r="I226" s="231"/>
      <c r="J226" s="231"/>
      <c r="K226" s="231"/>
      <c r="L226" s="232"/>
    </row>
    <row r="227" spans="1:12" s="14" customFormat="1" x14ac:dyDescent="0.25">
      <c r="A227" s="161"/>
      <c r="B227" s="42">
        <v>5</v>
      </c>
      <c r="C227" s="43" t="s">
        <v>102</v>
      </c>
      <c r="D227" s="41"/>
      <c r="E227" s="44"/>
      <c r="F227" s="41"/>
      <c r="G227" s="41"/>
      <c r="H227" s="145"/>
      <c r="I227" s="13"/>
      <c r="J227" s="45"/>
      <c r="K227" s="13"/>
      <c r="L227" s="137"/>
    </row>
    <row r="228" spans="1:12" s="22" customFormat="1" outlineLevel="1" x14ac:dyDescent="0.25">
      <c r="A228" s="160"/>
      <c r="B228" s="16"/>
      <c r="C228" s="17" t="s">
        <v>38</v>
      </c>
      <c r="D228" s="15"/>
      <c r="E228" s="18"/>
      <c r="F228" s="15"/>
      <c r="G228" s="15"/>
      <c r="H228" s="144"/>
      <c r="I228" s="95"/>
      <c r="J228" s="19"/>
      <c r="K228" s="95"/>
      <c r="L228" s="137"/>
    </row>
    <row r="229" spans="1:12" s="22" customFormat="1" ht="15" customHeight="1" outlineLevel="1" x14ac:dyDescent="0.25">
      <c r="A229" s="194">
        <v>33</v>
      </c>
      <c r="B229" s="184">
        <v>1</v>
      </c>
      <c r="C229" s="193" t="s">
        <v>103</v>
      </c>
      <c r="D229" s="245" t="s">
        <v>104</v>
      </c>
      <c r="E229" s="193" t="s">
        <v>11</v>
      </c>
      <c r="F229" s="21" t="s">
        <v>8</v>
      </c>
      <c r="G229" s="21">
        <v>250</v>
      </c>
      <c r="H229" s="197" t="s">
        <v>38</v>
      </c>
      <c r="I229" s="231" t="s">
        <v>348</v>
      </c>
      <c r="J229" s="231" t="s">
        <v>349</v>
      </c>
      <c r="K229" s="231" t="s">
        <v>350</v>
      </c>
      <c r="L229" s="232" t="s">
        <v>431</v>
      </c>
    </row>
    <row r="230" spans="1:12" s="22" customFormat="1" ht="15" customHeight="1" outlineLevel="1" x14ac:dyDescent="0.25">
      <c r="A230" s="195"/>
      <c r="B230" s="185"/>
      <c r="C230" s="193"/>
      <c r="D230" s="245"/>
      <c r="E230" s="193"/>
      <c r="F230" s="23" t="s">
        <v>13</v>
      </c>
      <c r="G230" s="24"/>
      <c r="H230" s="197"/>
      <c r="I230" s="231"/>
      <c r="J230" s="231"/>
      <c r="K230" s="231"/>
      <c r="L230" s="232"/>
    </row>
    <row r="231" spans="1:12" s="22" customFormat="1" ht="15" customHeight="1" outlineLevel="1" x14ac:dyDescent="0.25">
      <c r="A231" s="195"/>
      <c r="B231" s="185"/>
      <c r="C231" s="193"/>
      <c r="D231" s="245"/>
      <c r="E231" s="193"/>
      <c r="F231" s="23" t="s">
        <v>14</v>
      </c>
      <c r="G231" s="25"/>
      <c r="H231" s="197"/>
      <c r="I231" s="231"/>
      <c r="J231" s="231"/>
      <c r="K231" s="231"/>
      <c r="L231" s="232"/>
    </row>
    <row r="232" spans="1:12" s="22" customFormat="1" ht="15" customHeight="1" outlineLevel="1" x14ac:dyDescent="0.25">
      <c r="A232" s="195"/>
      <c r="B232" s="185"/>
      <c r="C232" s="193"/>
      <c r="D232" s="245"/>
      <c r="E232" s="193"/>
      <c r="F232" s="23" t="s">
        <v>15</v>
      </c>
      <c r="G232" s="24"/>
      <c r="H232" s="197"/>
      <c r="I232" s="231"/>
      <c r="J232" s="231"/>
      <c r="K232" s="231"/>
      <c r="L232" s="232"/>
    </row>
    <row r="233" spans="1:12" s="22" customFormat="1" ht="15" customHeight="1" outlineLevel="1" x14ac:dyDescent="0.25">
      <c r="A233" s="195"/>
      <c r="B233" s="185"/>
      <c r="C233" s="193"/>
      <c r="D233" s="245"/>
      <c r="E233" s="193"/>
      <c r="F233" s="23" t="s">
        <v>16</v>
      </c>
      <c r="G233" s="25"/>
      <c r="H233" s="197"/>
      <c r="I233" s="231"/>
      <c r="J233" s="231"/>
      <c r="K233" s="231"/>
      <c r="L233" s="232"/>
    </row>
    <row r="234" spans="1:12" s="22" customFormat="1" ht="15" customHeight="1" outlineLevel="1" x14ac:dyDescent="0.25">
      <c r="A234" s="196"/>
      <c r="B234" s="186"/>
      <c r="C234" s="193"/>
      <c r="D234" s="245"/>
      <c r="E234" s="193"/>
      <c r="F234" s="36" t="s">
        <v>17</v>
      </c>
      <c r="G234" s="24"/>
      <c r="H234" s="197"/>
      <c r="I234" s="231"/>
      <c r="J234" s="231"/>
      <c r="K234" s="231"/>
      <c r="L234" s="232"/>
    </row>
    <row r="235" spans="1:12" s="20" customFormat="1" outlineLevel="1" x14ac:dyDescent="0.25">
      <c r="A235" s="160"/>
      <c r="B235" s="16"/>
      <c r="C235" s="17" t="s">
        <v>98</v>
      </c>
      <c r="D235" s="15"/>
      <c r="E235" s="18"/>
      <c r="F235" s="15"/>
      <c r="G235" s="15"/>
      <c r="H235" s="144"/>
      <c r="I235" s="95"/>
      <c r="J235" s="19"/>
      <c r="K235" s="95"/>
      <c r="L235" s="137"/>
    </row>
    <row r="236" spans="1:12" outlineLevel="1" x14ac:dyDescent="0.25">
      <c r="A236" s="194">
        <v>34</v>
      </c>
      <c r="B236" s="184">
        <v>2</v>
      </c>
      <c r="C236" s="198" t="s">
        <v>535</v>
      </c>
      <c r="D236" s="190" t="s">
        <v>36</v>
      </c>
      <c r="E236" s="193" t="s">
        <v>11</v>
      </c>
      <c r="F236" s="21" t="s">
        <v>8</v>
      </c>
      <c r="G236" s="21">
        <v>250</v>
      </c>
      <c r="H236" s="181"/>
      <c r="I236" s="175" t="s">
        <v>348</v>
      </c>
      <c r="J236" s="175" t="s">
        <v>349</v>
      </c>
      <c r="K236" s="175" t="s">
        <v>350</v>
      </c>
      <c r="L236" s="257" t="s">
        <v>105</v>
      </c>
    </row>
    <row r="237" spans="1:12" s="22" customFormat="1" ht="15" customHeight="1" outlineLevel="1" x14ac:dyDescent="0.25">
      <c r="A237" s="195"/>
      <c r="B237" s="185"/>
      <c r="C237" s="199"/>
      <c r="D237" s="191"/>
      <c r="E237" s="193"/>
      <c r="F237" s="23" t="s">
        <v>13</v>
      </c>
      <c r="G237" s="24"/>
      <c r="H237" s="182"/>
      <c r="I237" s="176"/>
      <c r="J237" s="176"/>
      <c r="K237" s="176"/>
      <c r="L237" s="258"/>
    </row>
    <row r="238" spans="1:12" s="22" customFormat="1" ht="15" customHeight="1" outlineLevel="1" x14ac:dyDescent="0.25">
      <c r="A238" s="195"/>
      <c r="B238" s="185"/>
      <c r="C238" s="199"/>
      <c r="D238" s="191"/>
      <c r="E238" s="193"/>
      <c r="F238" s="23" t="s">
        <v>14</v>
      </c>
      <c r="G238" s="25"/>
      <c r="H238" s="182"/>
      <c r="I238" s="176"/>
      <c r="J238" s="176"/>
      <c r="K238" s="176"/>
      <c r="L238" s="258"/>
    </row>
    <row r="239" spans="1:12" s="22" customFormat="1" ht="15" customHeight="1" outlineLevel="1" x14ac:dyDescent="0.25">
      <c r="A239" s="195"/>
      <c r="B239" s="185"/>
      <c r="C239" s="199"/>
      <c r="D239" s="191"/>
      <c r="E239" s="193"/>
      <c r="F239" s="23" t="s">
        <v>15</v>
      </c>
      <c r="G239" s="24"/>
      <c r="H239" s="182"/>
      <c r="I239" s="176"/>
      <c r="J239" s="176"/>
      <c r="K239" s="176"/>
      <c r="L239" s="258"/>
    </row>
    <row r="240" spans="1:12" s="22" customFormat="1" ht="15" customHeight="1" outlineLevel="1" x14ac:dyDescent="0.25">
      <c r="A240" s="195"/>
      <c r="B240" s="185"/>
      <c r="C240" s="199"/>
      <c r="D240" s="191"/>
      <c r="E240" s="193"/>
      <c r="F240" s="23" t="s">
        <v>16</v>
      </c>
      <c r="G240" s="25"/>
      <c r="H240" s="182"/>
      <c r="I240" s="176"/>
      <c r="J240" s="176"/>
      <c r="K240" s="176"/>
      <c r="L240" s="258"/>
    </row>
    <row r="241" spans="1:12" s="22" customFormat="1" outlineLevel="1" x14ac:dyDescent="0.25">
      <c r="A241" s="196"/>
      <c r="B241" s="186"/>
      <c r="C241" s="200"/>
      <c r="D241" s="192"/>
      <c r="E241" s="193"/>
      <c r="F241" s="36" t="s">
        <v>17</v>
      </c>
      <c r="G241" s="24"/>
      <c r="H241" s="183"/>
      <c r="I241" s="177"/>
      <c r="J241" s="177"/>
      <c r="K241" s="177"/>
      <c r="L241" s="259"/>
    </row>
    <row r="242" spans="1:12" s="20" customFormat="1" outlineLevel="1" x14ac:dyDescent="0.25">
      <c r="A242" s="160"/>
      <c r="B242" s="16"/>
      <c r="C242" s="17" t="s">
        <v>55</v>
      </c>
      <c r="D242" s="15"/>
      <c r="E242" s="18"/>
      <c r="F242" s="15"/>
      <c r="G242" s="15"/>
      <c r="H242" s="144"/>
      <c r="I242" s="95"/>
      <c r="J242" s="19"/>
      <c r="K242" s="95"/>
      <c r="L242" s="137"/>
    </row>
    <row r="243" spans="1:12" s="20" customFormat="1" ht="15" customHeight="1" outlineLevel="1" x14ac:dyDescent="0.25">
      <c r="A243" s="194">
        <v>35</v>
      </c>
      <c r="B243" s="184">
        <v>3</v>
      </c>
      <c r="C243" s="193" t="s">
        <v>107</v>
      </c>
      <c r="D243" s="245" t="s">
        <v>36</v>
      </c>
      <c r="E243" s="193" t="s">
        <v>11</v>
      </c>
      <c r="F243" s="21" t="s">
        <v>8</v>
      </c>
      <c r="G243" s="21">
        <f>SUM(G244:G248)</f>
        <v>0</v>
      </c>
      <c r="H243" s="197" t="s">
        <v>90</v>
      </c>
      <c r="I243" s="231" t="s">
        <v>348</v>
      </c>
      <c r="J243" s="231" t="s">
        <v>349</v>
      </c>
      <c r="K243" s="231" t="s">
        <v>350</v>
      </c>
      <c r="L243" s="232" t="s">
        <v>432</v>
      </c>
    </row>
    <row r="244" spans="1:12" s="20" customFormat="1" ht="15" customHeight="1" outlineLevel="1" x14ac:dyDescent="0.25">
      <c r="A244" s="195"/>
      <c r="B244" s="185"/>
      <c r="C244" s="193"/>
      <c r="D244" s="245"/>
      <c r="E244" s="193"/>
      <c r="F244" s="23" t="s">
        <v>13</v>
      </c>
      <c r="G244" s="28"/>
      <c r="H244" s="197"/>
      <c r="I244" s="231"/>
      <c r="J244" s="231"/>
      <c r="K244" s="231"/>
      <c r="L244" s="232"/>
    </row>
    <row r="245" spans="1:12" s="20" customFormat="1" ht="15" customHeight="1" outlineLevel="1" x14ac:dyDescent="0.25">
      <c r="A245" s="195"/>
      <c r="B245" s="185"/>
      <c r="C245" s="193"/>
      <c r="D245" s="245"/>
      <c r="E245" s="193"/>
      <c r="F245" s="23" t="s">
        <v>14</v>
      </c>
      <c r="G245" s="28"/>
      <c r="H245" s="197"/>
      <c r="I245" s="231"/>
      <c r="J245" s="231"/>
      <c r="K245" s="231"/>
      <c r="L245" s="232"/>
    </row>
    <row r="246" spans="1:12" s="20" customFormat="1" ht="15" customHeight="1" outlineLevel="1" x14ac:dyDescent="0.25">
      <c r="A246" s="195"/>
      <c r="B246" s="185"/>
      <c r="C246" s="193"/>
      <c r="D246" s="245"/>
      <c r="E246" s="193"/>
      <c r="F246" s="23" t="s">
        <v>15</v>
      </c>
      <c r="G246" s="28"/>
      <c r="H246" s="197"/>
      <c r="I246" s="231"/>
      <c r="J246" s="231"/>
      <c r="K246" s="231"/>
      <c r="L246" s="232"/>
    </row>
    <row r="247" spans="1:12" s="20" customFormat="1" ht="15" customHeight="1" outlineLevel="1" x14ac:dyDescent="0.25">
      <c r="A247" s="195"/>
      <c r="B247" s="185"/>
      <c r="C247" s="193"/>
      <c r="D247" s="245"/>
      <c r="E247" s="193"/>
      <c r="F247" s="23" t="s">
        <v>16</v>
      </c>
      <c r="G247" s="28"/>
      <c r="H247" s="197"/>
      <c r="I247" s="231"/>
      <c r="J247" s="231"/>
      <c r="K247" s="231"/>
      <c r="L247" s="232"/>
    </row>
    <row r="248" spans="1:12" s="20" customFormat="1" ht="15" customHeight="1" outlineLevel="1" x14ac:dyDescent="0.25">
      <c r="A248" s="196"/>
      <c r="B248" s="186"/>
      <c r="C248" s="193"/>
      <c r="D248" s="245"/>
      <c r="E248" s="193"/>
      <c r="F248" s="36" t="s">
        <v>17</v>
      </c>
      <c r="G248" s="28"/>
      <c r="H248" s="197"/>
      <c r="I248" s="231"/>
      <c r="J248" s="231"/>
      <c r="K248" s="231"/>
      <c r="L248" s="232"/>
    </row>
    <row r="249" spans="1:12" s="20" customFormat="1" outlineLevel="1" x14ac:dyDescent="0.25">
      <c r="A249" s="160"/>
      <c r="B249" s="16"/>
      <c r="C249" s="17" t="s">
        <v>108</v>
      </c>
      <c r="D249" s="15"/>
      <c r="E249" s="18"/>
      <c r="F249" s="15"/>
      <c r="G249" s="15"/>
      <c r="H249" s="144"/>
      <c r="I249" s="95"/>
      <c r="J249" s="19"/>
      <c r="K249" s="95"/>
      <c r="L249" s="137"/>
    </row>
    <row r="250" spans="1:12" outlineLevel="1" x14ac:dyDescent="0.25">
      <c r="A250" s="194">
        <v>36</v>
      </c>
      <c r="B250" s="184">
        <v>4</v>
      </c>
      <c r="C250" s="239" t="s">
        <v>109</v>
      </c>
      <c r="D250" s="245" t="s">
        <v>167</v>
      </c>
      <c r="E250" s="193" t="s">
        <v>24</v>
      </c>
      <c r="F250" s="21" t="s">
        <v>8</v>
      </c>
      <c r="G250" s="21">
        <v>311.7</v>
      </c>
      <c r="H250" s="197" t="s">
        <v>90</v>
      </c>
      <c r="I250" s="231" t="s">
        <v>348</v>
      </c>
      <c r="J250" s="231" t="s">
        <v>349</v>
      </c>
      <c r="K250" s="175" t="s">
        <v>350</v>
      </c>
      <c r="L250" s="232" t="s">
        <v>110</v>
      </c>
    </row>
    <row r="251" spans="1:12" s="22" customFormat="1" outlineLevel="1" x14ac:dyDescent="0.25">
      <c r="A251" s="195"/>
      <c r="B251" s="185"/>
      <c r="C251" s="239"/>
      <c r="D251" s="245"/>
      <c r="E251" s="193"/>
      <c r="F251" s="23" t="s">
        <v>13</v>
      </c>
      <c r="G251" s="28"/>
      <c r="H251" s="197"/>
      <c r="I251" s="231"/>
      <c r="J251" s="231"/>
      <c r="K251" s="176"/>
      <c r="L251" s="232"/>
    </row>
    <row r="252" spans="1:12" s="22" customFormat="1" outlineLevel="1" x14ac:dyDescent="0.25">
      <c r="A252" s="195"/>
      <c r="B252" s="185"/>
      <c r="C252" s="239"/>
      <c r="D252" s="245"/>
      <c r="E252" s="193"/>
      <c r="F252" s="23" t="s">
        <v>14</v>
      </c>
      <c r="G252" s="40"/>
      <c r="H252" s="197"/>
      <c r="I252" s="231"/>
      <c r="J252" s="231"/>
      <c r="K252" s="176"/>
      <c r="L252" s="232"/>
    </row>
    <row r="253" spans="1:12" s="22" customFormat="1" outlineLevel="1" x14ac:dyDescent="0.25">
      <c r="A253" s="195"/>
      <c r="B253" s="185"/>
      <c r="C253" s="239"/>
      <c r="D253" s="245"/>
      <c r="E253" s="193"/>
      <c r="F253" s="23" t="s">
        <v>15</v>
      </c>
      <c r="G253" s="24"/>
      <c r="H253" s="197"/>
      <c r="I253" s="231"/>
      <c r="J253" s="231"/>
      <c r="K253" s="176"/>
      <c r="L253" s="232"/>
    </row>
    <row r="254" spans="1:12" s="22" customFormat="1" outlineLevel="1" x14ac:dyDescent="0.25">
      <c r="A254" s="195"/>
      <c r="B254" s="185"/>
      <c r="C254" s="239"/>
      <c r="D254" s="245"/>
      <c r="E254" s="193"/>
      <c r="F254" s="23" t="s">
        <v>16</v>
      </c>
      <c r="G254" s="28"/>
      <c r="H254" s="197"/>
      <c r="I254" s="231"/>
      <c r="J254" s="231"/>
      <c r="K254" s="176"/>
      <c r="L254" s="232"/>
    </row>
    <row r="255" spans="1:12" s="22" customFormat="1" outlineLevel="1" x14ac:dyDescent="0.25">
      <c r="A255" s="196"/>
      <c r="B255" s="186"/>
      <c r="C255" s="239"/>
      <c r="D255" s="245"/>
      <c r="E255" s="193"/>
      <c r="F255" s="36" t="s">
        <v>17</v>
      </c>
      <c r="G255" s="28"/>
      <c r="H255" s="197"/>
      <c r="I255" s="231"/>
      <c r="J255" s="231"/>
      <c r="K255" s="177"/>
      <c r="L255" s="232"/>
    </row>
    <row r="256" spans="1:12" s="14" customFormat="1" x14ac:dyDescent="0.25">
      <c r="A256" s="161"/>
      <c r="B256" s="42">
        <v>6</v>
      </c>
      <c r="C256" s="43" t="s">
        <v>112</v>
      </c>
      <c r="D256" s="41"/>
      <c r="E256" s="44"/>
      <c r="F256" s="41"/>
      <c r="G256" s="41"/>
      <c r="H256" s="145"/>
      <c r="I256" s="13"/>
      <c r="J256" s="45"/>
      <c r="K256" s="13"/>
      <c r="L256" s="137"/>
    </row>
    <row r="257" spans="1:12" s="20" customFormat="1" outlineLevel="1" x14ac:dyDescent="0.25">
      <c r="A257" s="160"/>
      <c r="B257" s="16"/>
      <c r="C257" s="17" t="s">
        <v>10</v>
      </c>
      <c r="D257" s="15"/>
      <c r="E257" s="18"/>
      <c r="F257" s="15"/>
      <c r="G257" s="15"/>
      <c r="H257" s="144"/>
      <c r="I257" s="95"/>
      <c r="J257" s="19"/>
      <c r="K257" s="95"/>
      <c r="L257" s="137"/>
    </row>
    <row r="258" spans="1:12" outlineLevel="1" x14ac:dyDescent="0.25">
      <c r="A258" s="194">
        <v>37</v>
      </c>
      <c r="B258" s="184">
        <v>1</v>
      </c>
      <c r="C258" s="187" t="s">
        <v>113</v>
      </c>
      <c r="D258" s="190" t="s">
        <v>335</v>
      </c>
      <c r="E258" s="193" t="s">
        <v>24</v>
      </c>
      <c r="F258" s="21" t="s">
        <v>8</v>
      </c>
      <c r="G258" s="21">
        <f>SUM(G259:G263)</f>
        <v>230</v>
      </c>
      <c r="H258" s="228" t="s">
        <v>90</v>
      </c>
      <c r="I258" s="263" t="s">
        <v>348</v>
      </c>
      <c r="J258" s="263" t="s">
        <v>349</v>
      </c>
      <c r="K258" s="263" t="s">
        <v>351</v>
      </c>
      <c r="L258" s="178" t="s">
        <v>114</v>
      </c>
    </row>
    <row r="259" spans="1:12" s="22" customFormat="1" ht="15" customHeight="1" outlineLevel="1" x14ac:dyDescent="0.25">
      <c r="A259" s="195"/>
      <c r="B259" s="185"/>
      <c r="C259" s="188"/>
      <c r="D259" s="191"/>
      <c r="E259" s="193"/>
      <c r="F259" s="23" t="s">
        <v>13</v>
      </c>
      <c r="G259" s="28"/>
      <c r="H259" s="229"/>
      <c r="I259" s="264"/>
      <c r="J259" s="264"/>
      <c r="K259" s="264"/>
      <c r="L259" s="179"/>
    </row>
    <row r="260" spans="1:12" s="22" customFormat="1" ht="15" customHeight="1" outlineLevel="1" x14ac:dyDescent="0.25">
      <c r="A260" s="195"/>
      <c r="B260" s="185"/>
      <c r="C260" s="188"/>
      <c r="D260" s="191"/>
      <c r="E260" s="193"/>
      <c r="F260" s="23" t="s">
        <v>14</v>
      </c>
      <c r="G260" s="28"/>
      <c r="H260" s="229"/>
      <c r="I260" s="264"/>
      <c r="J260" s="264"/>
      <c r="K260" s="264"/>
      <c r="L260" s="179"/>
    </row>
    <row r="261" spans="1:12" s="22" customFormat="1" outlineLevel="1" x14ac:dyDescent="0.25">
      <c r="A261" s="195"/>
      <c r="B261" s="185"/>
      <c r="C261" s="188"/>
      <c r="D261" s="191"/>
      <c r="E261" s="193"/>
      <c r="F261" s="23" t="s">
        <v>15</v>
      </c>
      <c r="G261" s="28">
        <v>230</v>
      </c>
      <c r="H261" s="229"/>
      <c r="I261" s="264"/>
      <c r="J261" s="264"/>
      <c r="K261" s="264"/>
      <c r="L261" s="179"/>
    </row>
    <row r="262" spans="1:12" s="22" customFormat="1" ht="15" customHeight="1" outlineLevel="1" x14ac:dyDescent="0.25">
      <c r="A262" s="195"/>
      <c r="B262" s="185"/>
      <c r="C262" s="188"/>
      <c r="D262" s="191"/>
      <c r="E262" s="193"/>
      <c r="F262" s="23" t="s">
        <v>16</v>
      </c>
      <c r="G262" s="35"/>
      <c r="H262" s="229"/>
      <c r="I262" s="264"/>
      <c r="J262" s="264"/>
      <c r="K262" s="264"/>
      <c r="L262" s="179"/>
    </row>
    <row r="263" spans="1:12" s="22" customFormat="1" ht="15" customHeight="1" outlineLevel="1" x14ac:dyDescent="0.25">
      <c r="A263" s="196"/>
      <c r="B263" s="186"/>
      <c r="C263" s="189"/>
      <c r="D263" s="192"/>
      <c r="E263" s="193"/>
      <c r="F263" s="36" t="s">
        <v>17</v>
      </c>
      <c r="G263" s="28"/>
      <c r="H263" s="230"/>
      <c r="I263" s="265"/>
      <c r="J263" s="265"/>
      <c r="K263" s="265"/>
      <c r="L263" s="180"/>
    </row>
    <row r="264" spans="1:12" s="22" customFormat="1" ht="15" customHeight="1" outlineLevel="1" x14ac:dyDescent="0.25">
      <c r="A264" s="194">
        <v>38</v>
      </c>
      <c r="B264" s="266">
        <v>2</v>
      </c>
      <c r="C264" s="269" t="s">
        <v>115</v>
      </c>
      <c r="D264" s="241">
        <v>2021</v>
      </c>
      <c r="E264" s="193" t="s">
        <v>11</v>
      </c>
      <c r="F264" s="29" t="s">
        <v>8</v>
      </c>
      <c r="G264" s="30">
        <f>SUM(G265:G269)</f>
        <v>3.6</v>
      </c>
      <c r="H264" s="260" t="s">
        <v>10</v>
      </c>
      <c r="I264" s="263" t="s">
        <v>348</v>
      </c>
      <c r="J264" s="263" t="s">
        <v>349</v>
      </c>
      <c r="K264" s="263" t="s">
        <v>351</v>
      </c>
      <c r="L264" s="178" t="s">
        <v>433</v>
      </c>
    </row>
    <row r="265" spans="1:12" s="22" customFormat="1" ht="15" customHeight="1" outlineLevel="1" x14ac:dyDescent="0.25">
      <c r="A265" s="195"/>
      <c r="B265" s="267"/>
      <c r="C265" s="270"/>
      <c r="D265" s="242"/>
      <c r="E265" s="193"/>
      <c r="F265" s="30" t="s">
        <v>13</v>
      </c>
      <c r="G265" s="31"/>
      <c r="H265" s="261"/>
      <c r="I265" s="264"/>
      <c r="J265" s="264"/>
      <c r="K265" s="264"/>
      <c r="L265" s="179"/>
    </row>
    <row r="266" spans="1:12" s="22" customFormat="1" ht="15" customHeight="1" outlineLevel="1" x14ac:dyDescent="0.25">
      <c r="A266" s="195"/>
      <c r="B266" s="267"/>
      <c r="C266" s="270"/>
      <c r="D266" s="242"/>
      <c r="E266" s="193"/>
      <c r="F266" s="30" t="s">
        <v>14</v>
      </c>
      <c r="G266" s="31"/>
      <c r="H266" s="261"/>
      <c r="I266" s="264"/>
      <c r="J266" s="264"/>
      <c r="K266" s="264"/>
      <c r="L266" s="179"/>
    </row>
    <row r="267" spans="1:12" s="22" customFormat="1" ht="15" customHeight="1" outlineLevel="1" x14ac:dyDescent="0.25">
      <c r="A267" s="195"/>
      <c r="B267" s="267"/>
      <c r="C267" s="270"/>
      <c r="D267" s="242"/>
      <c r="E267" s="193"/>
      <c r="F267" s="30" t="s">
        <v>15</v>
      </c>
      <c r="G267" s="31"/>
      <c r="H267" s="261"/>
      <c r="I267" s="264"/>
      <c r="J267" s="264"/>
      <c r="K267" s="264"/>
      <c r="L267" s="179"/>
    </row>
    <row r="268" spans="1:12" s="22" customFormat="1" ht="15" customHeight="1" outlineLevel="1" x14ac:dyDescent="0.25">
      <c r="A268" s="195"/>
      <c r="B268" s="267"/>
      <c r="C268" s="270"/>
      <c r="D268" s="242"/>
      <c r="E268" s="193"/>
      <c r="F268" s="30" t="s">
        <v>16</v>
      </c>
      <c r="G268" s="31">
        <v>3.6</v>
      </c>
      <c r="H268" s="261"/>
      <c r="I268" s="264"/>
      <c r="J268" s="264"/>
      <c r="K268" s="264"/>
      <c r="L268" s="179"/>
    </row>
    <row r="269" spans="1:12" s="22" customFormat="1" ht="15" customHeight="1" outlineLevel="1" x14ac:dyDescent="0.25">
      <c r="A269" s="196"/>
      <c r="B269" s="268"/>
      <c r="C269" s="271"/>
      <c r="D269" s="243"/>
      <c r="E269" s="193"/>
      <c r="F269" s="33" t="s">
        <v>17</v>
      </c>
      <c r="G269" s="31"/>
      <c r="H269" s="262"/>
      <c r="I269" s="265"/>
      <c r="J269" s="265"/>
      <c r="K269" s="265"/>
      <c r="L269" s="180"/>
    </row>
    <row r="270" spans="1:12" outlineLevel="1" x14ac:dyDescent="0.25">
      <c r="A270" s="194">
        <v>39</v>
      </c>
      <c r="B270" s="184">
        <v>3</v>
      </c>
      <c r="C270" s="198" t="s">
        <v>398</v>
      </c>
      <c r="D270" s="190" t="s">
        <v>70</v>
      </c>
      <c r="E270" s="193" t="s">
        <v>11</v>
      </c>
      <c r="F270" s="29" t="s">
        <v>8</v>
      </c>
      <c r="G270" s="29">
        <f>SUM(G271:G275)</f>
        <v>0</v>
      </c>
      <c r="H270" s="260" t="s">
        <v>10</v>
      </c>
      <c r="I270" s="263" t="s">
        <v>348</v>
      </c>
      <c r="J270" s="263" t="s">
        <v>349</v>
      </c>
      <c r="K270" s="263" t="s">
        <v>351</v>
      </c>
      <c r="L270" s="178" t="s">
        <v>116</v>
      </c>
    </row>
    <row r="271" spans="1:12" s="22" customFormat="1" ht="15" customHeight="1" outlineLevel="1" x14ac:dyDescent="0.25">
      <c r="A271" s="195"/>
      <c r="B271" s="185"/>
      <c r="C271" s="199"/>
      <c r="D271" s="191"/>
      <c r="E271" s="193"/>
      <c r="F271" s="30" t="s">
        <v>13</v>
      </c>
      <c r="G271" s="26"/>
      <c r="H271" s="261"/>
      <c r="I271" s="264"/>
      <c r="J271" s="264"/>
      <c r="K271" s="264"/>
      <c r="L271" s="179"/>
    </row>
    <row r="272" spans="1:12" s="22" customFormat="1" ht="15" customHeight="1" outlineLevel="1" x14ac:dyDescent="0.25">
      <c r="A272" s="195"/>
      <c r="B272" s="185"/>
      <c r="C272" s="199"/>
      <c r="D272" s="191"/>
      <c r="E272" s="193"/>
      <c r="F272" s="30" t="s">
        <v>14</v>
      </c>
      <c r="G272" s="26"/>
      <c r="H272" s="261"/>
      <c r="I272" s="264"/>
      <c r="J272" s="264"/>
      <c r="K272" s="264"/>
      <c r="L272" s="179"/>
    </row>
    <row r="273" spans="1:12" s="22" customFormat="1" ht="15" customHeight="1" outlineLevel="1" x14ac:dyDescent="0.25">
      <c r="A273" s="195"/>
      <c r="B273" s="185"/>
      <c r="C273" s="199"/>
      <c r="D273" s="191"/>
      <c r="E273" s="193"/>
      <c r="F273" s="30" t="s">
        <v>15</v>
      </c>
      <c r="G273" s="39"/>
      <c r="H273" s="261"/>
      <c r="I273" s="264"/>
      <c r="J273" s="264"/>
      <c r="K273" s="264"/>
      <c r="L273" s="179"/>
    </row>
    <row r="274" spans="1:12" s="22" customFormat="1" ht="15" customHeight="1" outlineLevel="1" x14ac:dyDescent="0.25">
      <c r="A274" s="195"/>
      <c r="B274" s="185"/>
      <c r="C274" s="199"/>
      <c r="D274" s="191"/>
      <c r="E274" s="193"/>
      <c r="F274" s="30" t="s">
        <v>16</v>
      </c>
      <c r="G274" s="39"/>
      <c r="H274" s="261"/>
      <c r="I274" s="264"/>
      <c r="J274" s="264"/>
      <c r="K274" s="264"/>
      <c r="L274" s="179"/>
    </row>
    <row r="275" spans="1:12" s="22" customFormat="1" ht="15" customHeight="1" outlineLevel="1" x14ac:dyDescent="0.25">
      <c r="A275" s="196"/>
      <c r="B275" s="186"/>
      <c r="C275" s="200"/>
      <c r="D275" s="192"/>
      <c r="E275" s="193"/>
      <c r="F275" s="33" t="s">
        <v>17</v>
      </c>
      <c r="G275" s="26"/>
      <c r="H275" s="262"/>
      <c r="I275" s="265"/>
      <c r="J275" s="265"/>
      <c r="K275" s="265"/>
      <c r="L275" s="180"/>
    </row>
    <row r="276" spans="1:12" outlineLevel="1" x14ac:dyDescent="0.25">
      <c r="A276" s="194">
        <v>40</v>
      </c>
      <c r="B276" s="184">
        <v>4</v>
      </c>
      <c r="C276" s="239" t="s">
        <v>117</v>
      </c>
      <c r="D276" s="253" t="s">
        <v>37</v>
      </c>
      <c r="E276" s="193" t="s">
        <v>53</v>
      </c>
      <c r="F276" s="21" t="s">
        <v>8</v>
      </c>
      <c r="G276" s="21">
        <f>SUM(G277:G281)</f>
        <v>0</v>
      </c>
      <c r="H276" s="197" t="s">
        <v>118</v>
      </c>
      <c r="I276" s="263" t="s">
        <v>348</v>
      </c>
      <c r="J276" s="263" t="s">
        <v>349</v>
      </c>
      <c r="K276" s="263" t="s">
        <v>351</v>
      </c>
      <c r="L276" s="232" t="s">
        <v>119</v>
      </c>
    </row>
    <row r="277" spans="1:12" s="22" customFormat="1" ht="15" customHeight="1" outlineLevel="1" x14ac:dyDescent="0.25">
      <c r="A277" s="195"/>
      <c r="B277" s="185"/>
      <c r="C277" s="239"/>
      <c r="D277" s="253"/>
      <c r="E277" s="193"/>
      <c r="F277" s="23" t="s">
        <v>13</v>
      </c>
      <c r="G277" s="24"/>
      <c r="H277" s="197"/>
      <c r="I277" s="264"/>
      <c r="J277" s="264"/>
      <c r="K277" s="264"/>
      <c r="L277" s="232"/>
    </row>
    <row r="278" spans="1:12" s="22" customFormat="1" ht="15" customHeight="1" outlineLevel="1" x14ac:dyDescent="0.25">
      <c r="A278" s="195"/>
      <c r="B278" s="185"/>
      <c r="C278" s="239"/>
      <c r="D278" s="253"/>
      <c r="E278" s="193"/>
      <c r="F278" s="23" t="s">
        <v>14</v>
      </c>
      <c r="G278" s="24"/>
      <c r="H278" s="197"/>
      <c r="I278" s="264"/>
      <c r="J278" s="264"/>
      <c r="K278" s="264"/>
      <c r="L278" s="232"/>
    </row>
    <row r="279" spans="1:12" s="22" customFormat="1" ht="15" customHeight="1" outlineLevel="1" x14ac:dyDescent="0.25">
      <c r="A279" s="195"/>
      <c r="B279" s="185"/>
      <c r="C279" s="239"/>
      <c r="D279" s="253"/>
      <c r="E279" s="193"/>
      <c r="F279" s="23" t="s">
        <v>15</v>
      </c>
      <c r="G279" s="24"/>
      <c r="H279" s="197"/>
      <c r="I279" s="264"/>
      <c r="J279" s="264"/>
      <c r="K279" s="264"/>
      <c r="L279" s="232"/>
    </row>
    <row r="280" spans="1:12" s="22" customFormat="1" ht="15" customHeight="1" outlineLevel="1" x14ac:dyDescent="0.25">
      <c r="A280" s="195"/>
      <c r="B280" s="185"/>
      <c r="C280" s="239"/>
      <c r="D280" s="253"/>
      <c r="E280" s="193"/>
      <c r="F280" s="23" t="s">
        <v>16</v>
      </c>
      <c r="G280" s="25"/>
      <c r="H280" s="197"/>
      <c r="I280" s="264"/>
      <c r="J280" s="264"/>
      <c r="K280" s="264"/>
      <c r="L280" s="232"/>
    </row>
    <row r="281" spans="1:12" s="22" customFormat="1" ht="15" customHeight="1" outlineLevel="1" x14ac:dyDescent="0.25">
      <c r="A281" s="196"/>
      <c r="B281" s="186"/>
      <c r="C281" s="239"/>
      <c r="D281" s="253"/>
      <c r="E281" s="193"/>
      <c r="F281" s="36" t="s">
        <v>17</v>
      </c>
      <c r="G281" s="24"/>
      <c r="H281" s="197"/>
      <c r="I281" s="265"/>
      <c r="J281" s="265"/>
      <c r="K281" s="265"/>
      <c r="L281" s="232"/>
    </row>
    <row r="282" spans="1:12" s="22" customFormat="1" ht="15" customHeight="1" outlineLevel="1" x14ac:dyDescent="0.25">
      <c r="A282" s="194">
        <v>41</v>
      </c>
      <c r="B282" s="184">
        <v>6</v>
      </c>
      <c r="C282" s="198" t="s">
        <v>399</v>
      </c>
      <c r="D282" s="235" t="s">
        <v>120</v>
      </c>
      <c r="E282" s="193" t="s">
        <v>24</v>
      </c>
      <c r="F282" s="29" t="s">
        <v>8</v>
      </c>
      <c r="G282" s="29">
        <f>SUM(G283:G287)</f>
        <v>807.69999999999993</v>
      </c>
      <c r="H282" s="228" t="s">
        <v>440</v>
      </c>
      <c r="I282" s="272" t="s">
        <v>348</v>
      </c>
      <c r="J282" s="272" t="s">
        <v>349</v>
      </c>
      <c r="K282" s="272" t="s">
        <v>352</v>
      </c>
      <c r="L282" s="178" t="s">
        <v>121</v>
      </c>
    </row>
    <row r="283" spans="1:12" s="22" customFormat="1" ht="15" customHeight="1" outlineLevel="1" x14ac:dyDescent="0.25">
      <c r="A283" s="195"/>
      <c r="B283" s="185"/>
      <c r="C283" s="199"/>
      <c r="D283" s="236"/>
      <c r="E283" s="193"/>
      <c r="F283" s="30" t="s">
        <v>13</v>
      </c>
      <c r="G283" s="26">
        <v>788.4</v>
      </c>
      <c r="H283" s="229"/>
      <c r="I283" s="272"/>
      <c r="J283" s="272"/>
      <c r="K283" s="272"/>
      <c r="L283" s="179"/>
    </row>
    <row r="284" spans="1:12" s="22" customFormat="1" ht="15" customHeight="1" outlineLevel="1" x14ac:dyDescent="0.25">
      <c r="A284" s="195"/>
      <c r="B284" s="185"/>
      <c r="C284" s="199"/>
      <c r="D284" s="236"/>
      <c r="E284" s="193"/>
      <c r="F284" s="30" t="s">
        <v>14</v>
      </c>
      <c r="G284" s="26">
        <v>19.3</v>
      </c>
      <c r="H284" s="229"/>
      <c r="I284" s="272"/>
      <c r="J284" s="272"/>
      <c r="K284" s="272"/>
      <c r="L284" s="179"/>
    </row>
    <row r="285" spans="1:12" s="22" customFormat="1" ht="15" customHeight="1" outlineLevel="1" x14ac:dyDescent="0.25">
      <c r="A285" s="195"/>
      <c r="B285" s="185"/>
      <c r="C285" s="199"/>
      <c r="D285" s="236"/>
      <c r="E285" s="193"/>
      <c r="F285" s="30" t="s">
        <v>15</v>
      </c>
      <c r="G285" s="26"/>
      <c r="H285" s="229"/>
      <c r="I285" s="272"/>
      <c r="J285" s="272"/>
      <c r="K285" s="272"/>
      <c r="L285" s="179"/>
    </row>
    <row r="286" spans="1:12" s="22" customFormat="1" ht="15" customHeight="1" outlineLevel="1" x14ac:dyDescent="0.25">
      <c r="A286" s="195"/>
      <c r="B286" s="185"/>
      <c r="C286" s="199"/>
      <c r="D286" s="236"/>
      <c r="E286" s="193"/>
      <c r="F286" s="30" t="s">
        <v>16</v>
      </c>
      <c r="G286" s="39"/>
      <c r="H286" s="229"/>
      <c r="I286" s="272"/>
      <c r="J286" s="272"/>
      <c r="K286" s="272"/>
      <c r="L286" s="179"/>
    </row>
    <row r="287" spans="1:12" s="22" customFormat="1" ht="15" customHeight="1" outlineLevel="1" x14ac:dyDescent="0.25">
      <c r="A287" s="196"/>
      <c r="B287" s="186"/>
      <c r="C287" s="200"/>
      <c r="D287" s="237"/>
      <c r="E287" s="193"/>
      <c r="F287" s="33" t="s">
        <v>17</v>
      </c>
      <c r="G287" s="26"/>
      <c r="H287" s="230"/>
      <c r="I287" s="272"/>
      <c r="J287" s="272"/>
      <c r="K287" s="272"/>
      <c r="L287" s="180"/>
    </row>
    <row r="288" spans="1:12" s="22" customFormat="1" ht="25.5" customHeight="1" outlineLevel="1" x14ac:dyDescent="0.25">
      <c r="A288" s="194">
        <v>42</v>
      </c>
      <c r="B288" s="184">
        <v>7</v>
      </c>
      <c r="C288" s="198" t="s">
        <v>400</v>
      </c>
      <c r="D288" s="235" t="s">
        <v>80</v>
      </c>
      <c r="E288" s="193" t="s">
        <v>11</v>
      </c>
      <c r="F288" s="29" t="s">
        <v>8</v>
      </c>
      <c r="G288" s="29">
        <f>SUM(G289:G293)</f>
        <v>3667</v>
      </c>
      <c r="H288" s="228" t="s">
        <v>440</v>
      </c>
      <c r="I288" s="272" t="s">
        <v>348</v>
      </c>
      <c r="J288" s="272" t="s">
        <v>349</v>
      </c>
      <c r="K288" s="272" t="s">
        <v>352</v>
      </c>
      <c r="L288" s="178" t="s">
        <v>434</v>
      </c>
    </row>
    <row r="289" spans="1:12" s="22" customFormat="1" ht="15" customHeight="1" outlineLevel="1" x14ac:dyDescent="0.25">
      <c r="A289" s="195"/>
      <c r="B289" s="185"/>
      <c r="C289" s="199"/>
      <c r="D289" s="236"/>
      <c r="E289" s="193"/>
      <c r="F289" s="30" t="s">
        <v>13</v>
      </c>
      <c r="G289" s="26">
        <v>2667</v>
      </c>
      <c r="H289" s="229"/>
      <c r="I289" s="272"/>
      <c r="J289" s="272"/>
      <c r="K289" s="272"/>
      <c r="L289" s="179"/>
    </row>
    <row r="290" spans="1:12" s="22" customFormat="1" ht="15" customHeight="1" outlineLevel="1" x14ac:dyDescent="0.25">
      <c r="A290" s="195"/>
      <c r="B290" s="185"/>
      <c r="C290" s="199"/>
      <c r="D290" s="236"/>
      <c r="E290" s="193"/>
      <c r="F290" s="30" t="s">
        <v>14</v>
      </c>
      <c r="G290" s="26">
        <v>1000</v>
      </c>
      <c r="H290" s="229"/>
      <c r="I290" s="272"/>
      <c r="J290" s="272"/>
      <c r="K290" s="272"/>
      <c r="L290" s="179"/>
    </row>
    <row r="291" spans="1:12" s="22" customFormat="1" ht="15" customHeight="1" outlineLevel="1" x14ac:dyDescent="0.25">
      <c r="A291" s="195"/>
      <c r="B291" s="185"/>
      <c r="C291" s="199"/>
      <c r="D291" s="236"/>
      <c r="E291" s="193"/>
      <c r="F291" s="30" t="s">
        <v>15</v>
      </c>
      <c r="G291" s="26"/>
      <c r="H291" s="229"/>
      <c r="I291" s="272"/>
      <c r="J291" s="272"/>
      <c r="K291" s="272"/>
      <c r="L291" s="179"/>
    </row>
    <row r="292" spans="1:12" s="22" customFormat="1" ht="15" customHeight="1" outlineLevel="1" x14ac:dyDescent="0.25">
      <c r="A292" s="195"/>
      <c r="B292" s="185"/>
      <c r="C292" s="199"/>
      <c r="D292" s="236"/>
      <c r="E292" s="193"/>
      <c r="F292" s="30" t="s">
        <v>16</v>
      </c>
      <c r="G292" s="39"/>
      <c r="H292" s="229"/>
      <c r="I292" s="272"/>
      <c r="J292" s="272"/>
      <c r="K292" s="272"/>
      <c r="L292" s="179"/>
    </row>
    <row r="293" spans="1:12" s="22" customFormat="1" ht="15" customHeight="1" outlineLevel="1" x14ac:dyDescent="0.25">
      <c r="A293" s="196"/>
      <c r="B293" s="186"/>
      <c r="C293" s="200"/>
      <c r="D293" s="237"/>
      <c r="E293" s="193"/>
      <c r="F293" s="33" t="s">
        <v>17</v>
      </c>
      <c r="G293" s="26"/>
      <c r="H293" s="230"/>
      <c r="I293" s="272"/>
      <c r="J293" s="272"/>
      <c r="K293" s="272"/>
      <c r="L293" s="180"/>
    </row>
    <row r="294" spans="1:12" outlineLevel="1" x14ac:dyDescent="0.25">
      <c r="A294" s="194">
        <v>43</v>
      </c>
      <c r="B294" s="184">
        <v>8</v>
      </c>
      <c r="C294" s="198" t="s">
        <v>401</v>
      </c>
      <c r="D294" s="235" t="s">
        <v>42</v>
      </c>
      <c r="E294" s="193" t="s">
        <v>24</v>
      </c>
      <c r="F294" s="29" t="s">
        <v>8</v>
      </c>
      <c r="G294" s="29">
        <f>SUM(G295:G299)</f>
        <v>600</v>
      </c>
      <c r="H294" s="260" t="s">
        <v>436</v>
      </c>
      <c r="I294" s="272" t="s">
        <v>348</v>
      </c>
      <c r="J294" s="272" t="s">
        <v>349</v>
      </c>
      <c r="K294" s="272" t="s">
        <v>352</v>
      </c>
      <c r="L294" s="178" t="s">
        <v>435</v>
      </c>
    </row>
    <row r="295" spans="1:12" s="22" customFormat="1" ht="15" customHeight="1" outlineLevel="1" x14ac:dyDescent="0.25">
      <c r="A295" s="195"/>
      <c r="B295" s="185"/>
      <c r="C295" s="199"/>
      <c r="D295" s="236"/>
      <c r="E295" s="193"/>
      <c r="F295" s="30" t="s">
        <v>13</v>
      </c>
      <c r="G295" s="26"/>
      <c r="H295" s="261"/>
      <c r="I295" s="272"/>
      <c r="J295" s="272"/>
      <c r="K295" s="272"/>
      <c r="L295" s="179"/>
    </row>
    <row r="296" spans="1:12" s="22" customFormat="1" ht="15" customHeight="1" outlineLevel="1" x14ac:dyDescent="0.25">
      <c r="A296" s="195"/>
      <c r="B296" s="185"/>
      <c r="C296" s="199"/>
      <c r="D296" s="236"/>
      <c r="E296" s="193"/>
      <c r="F296" s="30" t="s">
        <v>14</v>
      </c>
      <c r="G296" s="26"/>
      <c r="H296" s="261"/>
      <c r="I296" s="272"/>
      <c r="J296" s="272"/>
      <c r="K296" s="272"/>
      <c r="L296" s="179"/>
    </row>
    <row r="297" spans="1:12" s="22" customFormat="1" ht="15" customHeight="1" outlineLevel="1" x14ac:dyDescent="0.25">
      <c r="A297" s="195"/>
      <c r="B297" s="185"/>
      <c r="C297" s="199"/>
      <c r="D297" s="236"/>
      <c r="E297" s="193"/>
      <c r="F297" s="30" t="s">
        <v>15</v>
      </c>
      <c r="G297" s="26"/>
      <c r="H297" s="261"/>
      <c r="I297" s="272"/>
      <c r="J297" s="272"/>
      <c r="K297" s="272"/>
      <c r="L297" s="179"/>
    </row>
    <row r="298" spans="1:12" s="22" customFormat="1" ht="15" customHeight="1" outlineLevel="1" x14ac:dyDescent="0.25">
      <c r="A298" s="195"/>
      <c r="B298" s="185"/>
      <c r="C298" s="199"/>
      <c r="D298" s="236"/>
      <c r="E298" s="193"/>
      <c r="F298" s="30" t="s">
        <v>16</v>
      </c>
      <c r="G298" s="39"/>
      <c r="H298" s="261"/>
      <c r="I298" s="272"/>
      <c r="J298" s="272"/>
      <c r="K298" s="272"/>
      <c r="L298" s="179"/>
    </row>
    <row r="299" spans="1:12" s="22" customFormat="1" outlineLevel="1" x14ac:dyDescent="0.25">
      <c r="A299" s="196"/>
      <c r="B299" s="186"/>
      <c r="C299" s="200"/>
      <c r="D299" s="237"/>
      <c r="E299" s="193"/>
      <c r="F299" s="33" t="s">
        <v>17</v>
      </c>
      <c r="G299" s="26">
        <v>600</v>
      </c>
      <c r="H299" s="262"/>
      <c r="I299" s="272"/>
      <c r="J299" s="272"/>
      <c r="K299" s="272"/>
      <c r="L299" s="180"/>
    </row>
    <row r="300" spans="1:12" s="20" customFormat="1" outlineLevel="1" x14ac:dyDescent="0.25">
      <c r="A300" s="160"/>
      <c r="B300" s="16"/>
      <c r="C300" s="17" t="s">
        <v>38</v>
      </c>
      <c r="D300" s="15"/>
      <c r="E300" s="18"/>
      <c r="F300" s="15"/>
      <c r="G300" s="15"/>
      <c r="H300" s="144"/>
      <c r="I300" s="95"/>
      <c r="J300" s="19"/>
      <c r="K300" s="95"/>
      <c r="L300" s="137"/>
    </row>
    <row r="301" spans="1:12" s="20" customFormat="1" ht="25.5" customHeight="1" outlineLevel="1" x14ac:dyDescent="0.25">
      <c r="A301" s="194">
        <v>44</v>
      </c>
      <c r="B301" s="184">
        <v>9</v>
      </c>
      <c r="C301" s="198" t="s">
        <v>122</v>
      </c>
      <c r="D301" s="245" t="s">
        <v>80</v>
      </c>
      <c r="E301" s="193" t="s">
        <v>11</v>
      </c>
      <c r="F301" s="21" t="s">
        <v>8</v>
      </c>
      <c r="G301" s="21">
        <v>215.3</v>
      </c>
      <c r="H301" s="228" t="s">
        <v>440</v>
      </c>
      <c r="I301" s="272" t="s">
        <v>348</v>
      </c>
      <c r="J301" s="272" t="s">
        <v>349</v>
      </c>
      <c r="K301" s="272" t="s">
        <v>352</v>
      </c>
      <c r="L301" s="178" t="s">
        <v>434</v>
      </c>
    </row>
    <row r="302" spans="1:12" s="20" customFormat="1" ht="15" customHeight="1" outlineLevel="1" x14ac:dyDescent="0.25">
      <c r="A302" s="195"/>
      <c r="B302" s="185"/>
      <c r="C302" s="199"/>
      <c r="D302" s="245"/>
      <c r="E302" s="193"/>
      <c r="F302" s="23" t="s">
        <v>13</v>
      </c>
      <c r="G302" s="28"/>
      <c r="H302" s="229"/>
      <c r="I302" s="272"/>
      <c r="J302" s="272"/>
      <c r="K302" s="272"/>
      <c r="L302" s="179"/>
    </row>
    <row r="303" spans="1:12" s="20" customFormat="1" ht="15" customHeight="1" outlineLevel="1" x14ac:dyDescent="0.25">
      <c r="A303" s="195"/>
      <c r="B303" s="185"/>
      <c r="C303" s="199"/>
      <c r="D303" s="245"/>
      <c r="E303" s="193"/>
      <c r="F303" s="23" t="s">
        <v>14</v>
      </c>
      <c r="G303" s="28"/>
      <c r="H303" s="229"/>
      <c r="I303" s="272"/>
      <c r="J303" s="272"/>
      <c r="K303" s="272"/>
      <c r="L303" s="179"/>
    </row>
    <row r="304" spans="1:12" s="20" customFormat="1" ht="15" customHeight="1" outlineLevel="1" x14ac:dyDescent="0.25">
      <c r="A304" s="195"/>
      <c r="B304" s="185"/>
      <c r="C304" s="199"/>
      <c r="D304" s="245"/>
      <c r="E304" s="193"/>
      <c r="F304" s="23" t="s">
        <v>15</v>
      </c>
      <c r="G304" s="35"/>
      <c r="H304" s="229"/>
      <c r="I304" s="272"/>
      <c r="J304" s="272"/>
      <c r="K304" s="272"/>
      <c r="L304" s="179"/>
    </row>
    <row r="305" spans="1:12" s="20" customFormat="1" ht="15" customHeight="1" outlineLevel="1" x14ac:dyDescent="0.25">
      <c r="A305" s="195"/>
      <c r="B305" s="185"/>
      <c r="C305" s="199"/>
      <c r="D305" s="245"/>
      <c r="E305" s="193"/>
      <c r="F305" s="23" t="s">
        <v>16</v>
      </c>
      <c r="G305" s="35"/>
      <c r="H305" s="229"/>
      <c r="I305" s="272"/>
      <c r="J305" s="272"/>
      <c r="K305" s="272"/>
      <c r="L305" s="179"/>
    </row>
    <row r="306" spans="1:12" s="20" customFormat="1" ht="15" customHeight="1" outlineLevel="1" x14ac:dyDescent="0.25">
      <c r="A306" s="196"/>
      <c r="B306" s="186"/>
      <c r="C306" s="200"/>
      <c r="D306" s="245"/>
      <c r="E306" s="193"/>
      <c r="F306" s="36" t="s">
        <v>17</v>
      </c>
      <c r="G306" s="37">
        <v>0</v>
      </c>
      <c r="H306" s="230"/>
      <c r="I306" s="272"/>
      <c r="J306" s="272"/>
      <c r="K306" s="272"/>
      <c r="L306" s="180"/>
    </row>
    <row r="307" spans="1:12" s="20" customFormat="1" ht="25.5" customHeight="1" outlineLevel="1" x14ac:dyDescent="0.25">
      <c r="A307" s="194">
        <v>45</v>
      </c>
      <c r="B307" s="184">
        <v>10</v>
      </c>
      <c r="C307" s="239" t="s">
        <v>123</v>
      </c>
      <c r="D307" s="252">
        <v>2018</v>
      </c>
      <c r="E307" s="193" t="s">
        <v>53</v>
      </c>
      <c r="F307" s="21" t="s">
        <v>8</v>
      </c>
      <c r="G307" s="21">
        <f>SUM(G308:G312)</f>
        <v>700</v>
      </c>
      <c r="H307" s="197" t="s">
        <v>124</v>
      </c>
      <c r="I307" s="231" t="s">
        <v>327</v>
      </c>
      <c r="J307" s="231" t="s">
        <v>334</v>
      </c>
      <c r="K307" s="231" t="s">
        <v>343</v>
      </c>
      <c r="L307" s="232" t="s">
        <v>125</v>
      </c>
    </row>
    <row r="308" spans="1:12" s="20" customFormat="1" outlineLevel="1" x14ac:dyDescent="0.25">
      <c r="A308" s="195"/>
      <c r="B308" s="185"/>
      <c r="C308" s="239"/>
      <c r="D308" s="252"/>
      <c r="E308" s="193"/>
      <c r="F308" s="23" t="s">
        <v>13</v>
      </c>
      <c r="G308" s="28"/>
      <c r="H308" s="197"/>
      <c r="I308" s="231"/>
      <c r="J308" s="231"/>
      <c r="K308" s="231"/>
      <c r="L308" s="232"/>
    </row>
    <row r="309" spans="1:12" s="20" customFormat="1" outlineLevel="1" x14ac:dyDescent="0.25">
      <c r="A309" s="195"/>
      <c r="B309" s="185"/>
      <c r="C309" s="239"/>
      <c r="D309" s="252"/>
      <c r="E309" s="193"/>
      <c r="F309" s="23" t="s">
        <v>14</v>
      </c>
      <c r="G309" s="28"/>
      <c r="H309" s="197"/>
      <c r="I309" s="231"/>
      <c r="J309" s="231"/>
      <c r="K309" s="231"/>
      <c r="L309" s="232"/>
    </row>
    <row r="310" spans="1:12" s="20" customFormat="1" outlineLevel="1" x14ac:dyDescent="0.25">
      <c r="A310" s="195"/>
      <c r="B310" s="185"/>
      <c r="C310" s="239"/>
      <c r="D310" s="252"/>
      <c r="E310" s="193"/>
      <c r="F310" s="23" t="s">
        <v>15</v>
      </c>
      <c r="G310" s="35"/>
      <c r="H310" s="197"/>
      <c r="I310" s="231"/>
      <c r="J310" s="231"/>
      <c r="K310" s="231"/>
      <c r="L310" s="232"/>
    </row>
    <row r="311" spans="1:12" s="20" customFormat="1" outlineLevel="1" x14ac:dyDescent="0.25">
      <c r="A311" s="195"/>
      <c r="B311" s="185"/>
      <c r="C311" s="239"/>
      <c r="D311" s="252"/>
      <c r="E311" s="193"/>
      <c r="F311" s="23" t="s">
        <v>16</v>
      </c>
      <c r="G311" s="35"/>
      <c r="H311" s="197"/>
      <c r="I311" s="231"/>
      <c r="J311" s="231"/>
      <c r="K311" s="231"/>
      <c r="L311" s="232"/>
    </row>
    <row r="312" spans="1:12" s="20" customFormat="1" outlineLevel="1" x14ac:dyDescent="0.25">
      <c r="A312" s="196"/>
      <c r="B312" s="186"/>
      <c r="C312" s="239"/>
      <c r="D312" s="252"/>
      <c r="E312" s="193"/>
      <c r="F312" s="36" t="s">
        <v>17</v>
      </c>
      <c r="G312" s="37">
        <v>700</v>
      </c>
      <c r="H312" s="197"/>
      <c r="I312" s="231"/>
      <c r="J312" s="231"/>
      <c r="K312" s="231"/>
      <c r="L312" s="232"/>
    </row>
    <row r="313" spans="1:12" s="20" customFormat="1" ht="15" customHeight="1" outlineLevel="1" x14ac:dyDescent="0.25">
      <c r="A313" s="194">
        <v>46</v>
      </c>
      <c r="B313" s="184">
        <v>11</v>
      </c>
      <c r="C313" s="193" t="s">
        <v>126</v>
      </c>
      <c r="D313" s="253" t="s">
        <v>77</v>
      </c>
      <c r="E313" s="193" t="s">
        <v>11</v>
      </c>
      <c r="F313" s="21" t="s">
        <v>8</v>
      </c>
      <c r="G313" s="21">
        <f>SUM(G314:G318)</f>
        <v>0</v>
      </c>
      <c r="H313" s="197" t="s">
        <v>38</v>
      </c>
      <c r="I313" s="272" t="s">
        <v>348</v>
      </c>
      <c r="J313" s="272" t="s">
        <v>349</v>
      </c>
      <c r="K313" s="272" t="s">
        <v>351</v>
      </c>
      <c r="L313" s="178" t="s">
        <v>437</v>
      </c>
    </row>
    <row r="314" spans="1:12" s="20" customFormat="1" ht="15" customHeight="1" outlineLevel="1" x14ac:dyDescent="0.25">
      <c r="A314" s="195"/>
      <c r="B314" s="185"/>
      <c r="C314" s="193"/>
      <c r="D314" s="253"/>
      <c r="E314" s="193"/>
      <c r="F314" s="23" t="s">
        <v>13</v>
      </c>
      <c r="G314" s="28"/>
      <c r="H314" s="197"/>
      <c r="I314" s="272"/>
      <c r="J314" s="272"/>
      <c r="K314" s="272"/>
      <c r="L314" s="179"/>
    </row>
    <row r="315" spans="1:12" s="20" customFormat="1" ht="15" customHeight="1" outlineLevel="1" x14ac:dyDescent="0.25">
      <c r="A315" s="195"/>
      <c r="B315" s="185"/>
      <c r="C315" s="193"/>
      <c r="D315" s="253"/>
      <c r="E315" s="193"/>
      <c r="F315" s="23" t="s">
        <v>14</v>
      </c>
      <c r="G315" s="28"/>
      <c r="H315" s="197"/>
      <c r="I315" s="272"/>
      <c r="J315" s="272"/>
      <c r="K315" s="272"/>
      <c r="L315" s="179"/>
    </row>
    <row r="316" spans="1:12" s="20" customFormat="1" ht="15" customHeight="1" outlineLevel="1" x14ac:dyDescent="0.25">
      <c r="A316" s="195"/>
      <c r="B316" s="185"/>
      <c r="C316" s="193"/>
      <c r="D316" s="253"/>
      <c r="E316" s="193"/>
      <c r="F316" s="23" t="s">
        <v>15</v>
      </c>
      <c r="G316" s="35"/>
      <c r="H316" s="197"/>
      <c r="I316" s="272"/>
      <c r="J316" s="272"/>
      <c r="K316" s="272"/>
      <c r="L316" s="179"/>
    </row>
    <row r="317" spans="1:12" s="20" customFormat="1" ht="15" customHeight="1" outlineLevel="1" x14ac:dyDescent="0.25">
      <c r="A317" s="195"/>
      <c r="B317" s="185"/>
      <c r="C317" s="193"/>
      <c r="D317" s="253"/>
      <c r="E317" s="193"/>
      <c r="F317" s="23" t="s">
        <v>16</v>
      </c>
      <c r="G317" s="35"/>
      <c r="H317" s="197"/>
      <c r="I317" s="272"/>
      <c r="J317" s="272"/>
      <c r="K317" s="272"/>
      <c r="L317" s="179"/>
    </row>
    <row r="318" spans="1:12" s="20" customFormat="1" ht="15" customHeight="1" outlineLevel="1" x14ac:dyDescent="0.25">
      <c r="A318" s="196"/>
      <c r="B318" s="186"/>
      <c r="C318" s="193"/>
      <c r="D318" s="253"/>
      <c r="E318" s="193"/>
      <c r="F318" s="36" t="s">
        <v>17</v>
      </c>
      <c r="G318" s="37">
        <v>0</v>
      </c>
      <c r="H318" s="197"/>
      <c r="I318" s="272"/>
      <c r="J318" s="272"/>
      <c r="K318" s="272"/>
      <c r="L318" s="180"/>
    </row>
    <row r="319" spans="1:12" s="20" customFormat="1" outlineLevel="1" x14ac:dyDescent="0.25">
      <c r="A319" s="160"/>
      <c r="B319" s="16"/>
      <c r="C319" s="17" t="s">
        <v>41</v>
      </c>
      <c r="D319" s="15"/>
      <c r="E319" s="18"/>
      <c r="F319" s="15"/>
      <c r="G319" s="15"/>
      <c r="H319" s="144"/>
      <c r="I319" s="95"/>
      <c r="J319" s="19"/>
      <c r="K319" s="95"/>
      <c r="L319" s="137"/>
    </row>
    <row r="320" spans="1:12" s="20" customFormat="1" ht="25.5" customHeight="1" outlineLevel="1" x14ac:dyDescent="0.25">
      <c r="A320" s="194">
        <v>47</v>
      </c>
      <c r="B320" s="184">
        <v>12</v>
      </c>
      <c r="C320" s="193" t="s">
        <v>402</v>
      </c>
      <c r="D320" s="245" t="s">
        <v>120</v>
      </c>
      <c r="E320" s="193" t="s">
        <v>24</v>
      </c>
      <c r="F320" s="29" t="s">
        <v>8</v>
      </c>
      <c r="G320" s="29">
        <f>SUM(G321:G325)</f>
        <v>398.8</v>
      </c>
      <c r="H320" s="228" t="s">
        <v>440</v>
      </c>
      <c r="I320" s="272" t="s">
        <v>348</v>
      </c>
      <c r="J320" s="272" t="s">
        <v>349</v>
      </c>
      <c r="K320" s="272" t="s">
        <v>352</v>
      </c>
      <c r="L320" s="232" t="s">
        <v>121</v>
      </c>
    </row>
    <row r="321" spans="1:12" s="20" customFormat="1" ht="15" customHeight="1" outlineLevel="1" x14ac:dyDescent="0.25">
      <c r="A321" s="195"/>
      <c r="B321" s="185"/>
      <c r="C321" s="193"/>
      <c r="D321" s="245"/>
      <c r="E321" s="193"/>
      <c r="F321" s="30" t="s">
        <v>13</v>
      </c>
      <c r="G321" s="31">
        <v>291</v>
      </c>
      <c r="H321" s="229"/>
      <c r="I321" s="272"/>
      <c r="J321" s="272"/>
      <c r="K321" s="272"/>
      <c r="L321" s="232"/>
    </row>
    <row r="322" spans="1:12" s="20" customFormat="1" ht="15" customHeight="1" outlineLevel="1" x14ac:dyDescent="0.25">
      <c r="A322" s="195"/>
      <c r="B322" s="185"/>
      <c r="C322" s="193"/>
      <c r="D322" s="245"/>
      <c r="E322" s="193"/>
      <c r="F322" s="30" t="s">
        <v>14</v>
      </c>
      <c r="G322" s="31">
        <v>28.8</v>
      </c>
      <c r="H322" s="229"/>
      <c r="I322" s="272"/>
      <c r="J322" s="272"/>
      <c r="K322" s="272"/>
      <c r="L322" s="232"/>
    </row>
    <row r="323" spans="1:12" s="20" customFormat="1" ht="15" customHeight="1" outlineLevel="1" x14ac:dyDescent="0.25">
      <c r="A323" s="195"/>
      <c r="B323" s="185"/>
      <c r="C323" s="193"/>
      <c r="D323" s="245"/>
      <c r="E323" s="193"/>
      <c r="F323" s="30" t="s">
        <v>15</v>
      </c>
      <c r="G323" s="32"/>
      <c r="H323" s="229"/>
      <c r="I323" s="272"/>
      <c r="J323" s="272"/>
      <c r="K323" s="272"/>
      <c r="L323" s="232"/>
    </row>
    <row r="324" spans="1:12" s="20" customFormat="1" ht="15" customHeight="1" outlineLevel="1" x14ac:dyDescent="0.25">
      <c r="A324" s="195"/>
      <c r="B324" s="185"/>
      <c r="C324" s="193"/>
      <c r="D324" s="245"/>
      <c r="E324" s="193"/>
      <c r="F324" s="30" t="s">
        <v>16</v>
      </c>
      <c r="G324" s="32"/>
      <c r="H324" s="229"/>
      <c r="I324" s="272"/>
      <c r="J324" s="272"/>
      <c r="K324" s="272"/>
      <c r="L324" s="232"/>
    </row>
    <row r="325" spans="1:12" s="20" customFormat="1" outlineLevel="1" x14ac:dyDescent="0.25">
      <c r="A325" s="196"/>
      <c r="B325" s="186"/>
      <c r="C325" s="193"/>
      <c r="D325" s="245"/>
      <c r="E325" s="193"/>
      <c r="F325" s="33" t="s">
        <v>17</v>
      </c>
      <c r="G325" s="34">
        <v>79</v>
      </c>
      <c r="H325" s="230"/>
      <c r="I325" s="272"/>
      <c r="J325" s="272"/>
      <c r="K325" s="272"/>
      <c r="L325" s="232"/>
    </row>
    <row r="326" spans="1:12" s="20" customFormat="1" ht="15" customHeight="1" outlineLevel="1" x14ac:dyDescent="0.25">
      <c r="A326" s="194">
        <v>48</v>
      </c>
      <c r="B326" s="184">
        <v>13</v>
      </c>
      <c r="C326" s="198" t="s">
        <v>438</v>
      </c>
      <c r="D326" s="245" t="s">
        <v>80</v>
      </c>
      <c r="E326" s="193" t="s">
        <v>11</v>
      </c>
      <c r="F326" s="29" t="s">
        <v>8</v>
      </c>
      <c r="G326" s="29">
        <v>1685.2</v>
      </c>
      <c r="H326" s="228" t="s">
        <v>440</v>
      </c>
      <c r="I326" s="272" t="s">
        <v>348</v>
      </c>
      <c r="J326" s="272" t="s">
        <v>349</v>
      </c>
      <c r="K326" s="272" t="s">
        <v>352</v>
      </c>
      <c r="L326" s="178" t="s">
        <v>434</v>
      </c>
    </row>
    <row r="327" spans="1:12" s="20" customFormat="1" ht="15" customHeight="1" outlineLevel="1" x14ac:dyDescent="0.25">
      <c r="A327" s="195"/>
      <c r="B327" s="185"/>
      <c r="C327" s="199"/>
      <c r="D327" s="245"/>
      <c r="E327" s="193"/>
      <c r="F327" s="30" t="s">
        <v>13</v>
      </c>
      <c r="G327" s="31">
        <v>0</v>
      </c>
      <c r="H327" s="229"/>
      <c r="I327" s="272"/>
      <c r="J327" s="272"/>
      <c r="K327" s="272"/>
      <c r="L327" s="179"/>
    </row>
    <row r="328" spans="1:12" s="20" customFormat="1" ht="15" customHeight="1" outlineLevel="1" x14ac:dyDescent="0.25">
      <c r="A328" s="195"/>
      <c r="B328" s="185"/>
      <c r="C328" s="199"/>
      <c r="D328" s="245"/>
      <c r="E328" s="193"/>
      <c r="F328" s="30" t="s">
        <v>14</v>
      </c>
      <c r="G328" s="31">
        <v>0</v>
      </c>
      <c r="H328" s="229"/>
      <c r="I328" s="272"/>
      <c r="J328" s="272"/>
      <c r="K328" s="272"/>
      <c r="L328" s="179"/>
    </row>
    <row r="329" spans="1:12" s="20" customFormat="1" ht="15" customHeight="1" outlineLevel="1" x14ac:dyDescent="0.25">
      <c r="A329" s="195"/>
      <c r="B329" s="185"/>
      <c r="C329" s="199"/>
      <c r="D329" s="245"/>
      <c r="E329" s="193"/>
      <c r="F329" s="30" t="s">
        <v>15</v>
      </c>
      <c r="G329" s="32"/>
      <c r="H329" s="229"/>
      <c r="I329" s="272"/>
      <c r="J329" s="272"/>
      <c r="K329" s="272"/>
      <c r="L329" s="179"/>
    </row>
    <row r="330" spans="1:12" s="20" customFormat="1" ht="15" customHeight="1" outlineLevel="1" x14ac:dyDescent="0.25">
      <c r="A330" s="195"/>
      <c r="B330" s="185"/>
      <c r="C330" s="199"/>
      <c r="D330" s="245"/>
      <c r="E330" s="193"/>
      <c r="F330" s="30" t="s">
        <v>16</v>
      </c>
      <c r="G330" s="32"/>
      <c r="H330" s="229"/>
      <c r="I330" s="272"/>
      <c r="J330" s="272"/>
      <c r="K330" s="272"/>
      <c r="L330" s="179"/>
    </row>
    <row r="331" spans="1:12" s="20" customFormat="1" ht="15" customHeight="1" outlineLevel="1" x14ac:dyDescent="0.25">
      <c r="A331" s="196"/>
      <c r="B331" s="186"/>
      <c r="C331" s="200"/>
      <c r="D331" s="245"/>
      <c r="E331" s="193"/>
      <c r="F331" s="33" t="s">
        <v>17</v>
      </c>
      <c r="G331" s="34">
        <v>0</v>
      </c>
      <c r="H331" s="230"/>
      <c r="I331" s="272"/>
      <c r="J331" s="272"/>
      <c r="K331" s="272"/>
      <c r="L331" s="180"/>
    </row>
    <row r="332" spans="1:12" s="20" customFormat="1" outlineLevel="1" x14ac:dyDescent="0.25">
      <c r="A332" s="160"/>
      <c r="B332" s="16"/>
      <c r="C332" s="17" t="s">
        <v>95</v>
      </c>
      <c r="D332" s="15"/>
      <c r="E332" s="18"/>
      <c r="F332" s="15"/>
      <c r="G332" s="15"/>
      <c r="H332" s="144"/>
      <c r="I332" s="95"/>
      <c r="J332" s="19"/>
      <c r="K332" s="95"/>
      <c r="L332" s="137"/>
    </row>
    <row r="333" spans="1:12" ht="30" customHeight="1" outlineLevel="1" x14ac:dyDescent="0.25">
      <c r="A333" s="194">
        <v>49</v>
      </c>
      <c r="B333" s="184">
        <v>14</v>
      </c>
      <c r="C333" s="198" t="s">
        <v>405</v>
      </c>
      <c r="D333" s="241" t="s">
        <v>61</v>
      </c>
      <c r="E333" s="193" t="s">
        <v>24</v>
      </c>
      <c r="F333" s="21" t="s">
        <v>8</v>
      </c>
      <c r="G333" s="21">
        <f>SUM(G334:G338)</f>
        <v>49.238</v>
      </c>
      <c r="H333" s="228" t="s">
        <v>440</v>
      </c>
      <c r="I333" s="175" t="s">
        <v>348</v>
      </c>
      <c r="J333" s="175" t="s">
        <v>349</v>
      </c>
      <c r="K333" s="175" t="s">
        <v>352</v>
      </c>
      <c r="L333" s="178" t="s">
        <v>121</v>
      </c>
    </row>
    <row r="334" spans="1:12" s="22" customFormat="1" ht="15" customHeight="1" outlineLevel="1" x14ac:dyDescent="0.25">
      <c r="A334" s="195"/>
      <c r="B334" s="185"/>
      <c r="C334" s="199"/>
      <c r="D334" s="242"/>
      <c r="E334" s="193"/>
      <c r="F334" s="23" t="s">
        <v>13</v>
      </c>
      <c r="G334" s="31">
        <v>38.6</v>
      </c>
      <c r="H334" s="229"/>
      <c r="I334" s="176"/>
      <c r="J334" s="176"/>
      <c r="K334" s="176"/>
      <c r="L334" s="179"/>
    </row>
    <row r="335" spans="1:12" s="22" customFormat="1" ht="15" customHeight="1" outlineLevel="1" x14ac:dyDescent="0.25">
      <c r="A335" s="195"/>
      <c r="B335" s="185"/>
      <c r="C335" s="199"/>
      <c r="D335" s="242"/>
      <c r="E335" s="193"/>
      <c r="F335" s="23" t="s">
        <v>14</v>
      </c>
      <c r="G335" s="31">
        <v>2</v>
      </c>
      <c r="H335" s="229"/>
      <c r="I335" s="176"/>
      <c r="J335" s="176"/>
      <c r="K335" s="176"/>
      <c r="L335" s="179"/>
    </row>
    <row r="336" spans="1:12" s="22" customFormat="1" ht="15" customHeight="1" outlineLevel="1" x14ac:dyDescent="0.25">
      <c r="A336" s="195"/>
      <c r="B336" s="185"/>
      <c r="C336" s="199"/>
      <c r="D336" s="242"/>
      <c r="E336" s="193"/>
      <c r="F336" s="23" t="s">
        <v>15</v>
      </c>
      <c r="G336" s="24">
        <v>8.6379999999999999</v>
      </c>
      <c r="H336" s="229"/>
      <c r="I336" s="176"/>
      <c r="J336" s="176"/>
      <c r="K336" s="176"/>
      <c r="L336" s="179"/>
    </row>
    <row r="337" spans="1:12" s="22" customFormat="1" ht="15" customHeight="1" outlineLevel="1" x14ac:dyDescent="0.25">
      <c r="A337" s="195"/>
      <c r="B337" s="185"/>
      <c r="C337" s="199"/>
      <c r="D337" s="242"/>
      <c r="E337" s="193"/>
      <c r="F337" s="23" t="s">
        <v>16</v>
      </c>
      <c r="G337" s="28"/>
      <c r="H337" s="229"/>
      <c r="I337" s="176"/>
      <c r="J337" s="176"/>
      <c r="K337" s="176"/>
      <c r="L337" s="179"/>
    </row>
    <row r="338" spans="1:12" s="22" customFormat="1" outlineLevel="1" x14ac:dyDescent="0.25">
      <c r="A338" s="196"/>
      <c r="B338" s="186"/>
      <c r="C338" s="200"/>
      <c r="D338" s="243"/>
      <c r="E338" s="193"/>
      <c r="F338" s="36" t="s">
        <v>17</v>
      </c>
      <c r="G338" s="28"/>
      <c r="H338" s="230"/>
      <c r="I338" s="177"/>
      <c r="J338" s="177"/>
      <c r="K338" s="177"/>
      <c r="L338" s="180"/>
    </row>
    <row r="339" spans="1:12" s="22" customFormat="1" outlineLevel="1" x14ac:dyDescent="0.25">
      <c r="A339" s="194">
        <v>50</v>
      </c>
      <c r="B339" s="184">
        <v>15</v>
      </c>
      <c r="C339" s="198" t="s">
        <v>406</v>
      </c>
      <c r="D339" s="235" t="s">
        <v>61</v>
      </c>
      <c r="E339" s="193" t="s">
        <v>11</v>
      </c>
      <c r="F339" s="21" t="s">
        <v>8</v>
      </c>
      <c r="G339" s="21">
        <v>174.2</v>
      </c>
      <c r="H339" s="228" t="s">
        <v>440</v>
      </c>
      <c r="I339" s="272" t="s">
        <v>348</v>
      </c>
      <c r="J339" s="272" t="s">
        <v>349</v>
      </c>
      <c r="K339" s="272" t="s">
        <v>352</v>
      </c>
      <c r="L339" s="178" t="s">
        <v>434</v>
      </c>
    </row>
    <row r="340" spans="1:12" s="22" customFormat="1" outlineLevel="1" x14ac:dyDescent="0.25">
      <c r="A340" s="195"/>
      <c r="B340" s="185"/>
      <c r="C340" s="199"/>
      <c r="D340" s="236"/>
      <c r="E340" s="193"/>
      <c r="F340" s="23" t="s">
        <v>13</v>
      </c>
      <c r="G340" s="28"/>
      <c r="H340" s="229"/>
      <c r="I340" s="272"/>
      <c r="J340" s="272"/>
      <c r="K340" s="272"/>
      <c r="L340" s="179"/>
    </row>
    <row r="341" spans="1:12" s="22" customFormat="1" outlineLevel="1" x14ac:dyDescent="0.25">
      <c r="A341" s="195"/>
      <c r="B341" s="185"/>
      <c r="C341" s="199"/>
      <c r="D341" s="236"/>
      <c r="E341" s="193"/>
      <c r="F341" s="23" t="s">
        <v>14</v>
      </c>
      <c r="G341" s="28"/>
      <c r="H341" s="229"/>
      <c r="I341" s="272"/>
      <c r="J341" s="272"/>
      <c r="K341" s="272"/>
      <c r="L341" s="179"/>
    </row>
    <row r="342" spans="1:12" s="22" customFormat="1" ht="22.5" customHeight="1" outlineLevel="1" x14ac:dyDescent="0.25">
      <c r="A342" s="195"/>
      <c r="B342" s="185"/>
      <c r="C342" s="199"/>
      <c r="D342" s="236"/>
      <c r="E342" s="193"/>
      <c r="F342" s="23" t="s">
        <v>15</v>
      </c>
      <c r="G342" s="28">
        <v>0</v>
      </c>
      <c r="H342" s="229"/>
      <c r="I342" s="272"/>
      <c r="J342" s="272"/>
      <c r="K342" s="272"/>
      <c r="L342" s="179"/>
    </row>
    <row r="343" spans="1:12" s="22" customFormat="1" outlineLevel="1" x14ac:dyDescent="0.25">
      <c r="A343" s="195"/>
      <c r="B343" s="185"/>
      <c r="C343" s="199"/>
      <c r="D343" s="236"/>
      <c r="E343" s="193"/>
      <c r="F343" s="23" t="s">
        <v>16</v>
      </c>
      <c r="G343" s="28"/>
      <c r="H343" s="229"/>
      <c r="I343" s="272"/>
      <c r="J343" s="272"/>
      <c r="K343" s="272"/>
      <c r="L343" s="179"/>
    </row>
    <row r="344" spans="1:12" s="22" customFormat="1" outlineLevel="1" x14ac:dyDescent="0.25">
      <c r="A344" s="196"/>
      <c r="B344" s="186"/>
      <c r="C344" s="200"/>
      <c r="D344" s="237"/>
      <c r="E344" s="193"/>
      <c r="F344" s="36" t="s">
        <v>17</v>
      </c>
      <c r="G344" s="28"/>
      <c r="H344" s="230"/>
      <c r="I344" s="272"/>
      <c r="J344" s="272"/>
      <c r="K344" s="272"/>
      <c r="L344" s="180"/>
    </row>
    <row r="345" spans="1:12" outlineLevel="1" x14ac:dyDescent="0.25">
      <c r="A345" s="194">
        <v>51</v>
      </c>
      <c r="B345" s="184">
        <v>16</v>
      </c>
      <c r="C345" s="198" t="s">
        <v>404</v>
      </c>
      <c r="D345" s="190" t="s">
        <v>142</v>
      </c>
      <c r="E345" s="193" t="s">
        <v>24</v>
      </c>
      <c r="F345" s="21" t="s">
        <v>8</v>
      </c>
      <c r="G345" s="21">
        <f>SUM(G346:G350)</f>
        <v>3.1920000000000002</v>
      </c>
      <c r="H345" s="228" t="s">
        <v>95</v>
      </c>
      <c r="I345" s="175" t="s">
        <v>348</v>
      </c>
      <c r="J345" s="175" t="s">
        <v>349</v>
      </c>
      <c r="K345" s="175" t="s">
        <v>352</v>
      </c>
      <c r="L345" s="178" t="s">
        <v>127</v>
      </c>
    </row>
    <row r="346" spans="1:12" s="22" customFormat="1" ht="15" customHeight="1" outlineLevel="1" x14ac:dyDescent="0.25">
      <c r="A346" s="195"/>
      <c r="B346" s="185"/>
      <c r="C346" s="199"/>
      <c r="D346" s="191"/>
      <c r="E346" s="193"/>
      <c r="F346" s="23" t="s">
        <v>13</v>
      </c>
      <c r="G346" s="28"/>
      <c r="H346" s="229"/>
      <c r="I346" s="176"/>
      <c r="J346" s="176"/>
      <c r="K346" s="176"/>
      <c r="L346" s="179"/>
    </row>
    <row r="347" spans="1:12" s="22" customFormat="1" ht="15" customHeight="1" outlineLevel="1" x14ac:dyDescent="0.25">
      <c r="A347" s="195"/>
      <c r="B347" s="185"/>
      <c r="C347" s="199"/>
      <c r="D347" s="191"/>
      <c r="E347" s="193"/>
      <c r="F347" s="23" t="s">
        <v>14</v>
      </c>
      <c r="G347" s="28"/>
      <c r="H347" s="229"/>
      <c r="I347" s="176"/>
      <c r="J347" s="176"/>
      <c r="K347" s="176"/>
      <c r="L347" s="179"/>
    </row>
    <row r="348" spans="1:12" s="22" customFormat="1" ht="15" customHeight="1" outlineLevel="1" x14ac:dyDescent="0.25">
      <c r="A348" s="195"/>
      <c r="B348" s="185"/>
      <c r="C348" s="199"/>
      <c r="D348" s="191"/>
      <c r="E348" s="193"/>
      <c r="F348" s="23" t="s">
        <v>15</v>
      </c>
      <c r="G348" s="28">
        <v>3.1920000000000002</v>
      </c>
      <c r="H348" s="229"/>
      <c r="I348" s="176"/>
      <c r="J348" s="176"/>
      <c r="K348" s="176"/>
      <c r="L348" s="179"/>
    </row>
    <row r="349" spans="1:12" s="22" customFormat="1" ht="15" customHeight="1" outlineLevel="1" x14ac:dyDescent="0.25">
      <c r="A349" s="195"/>
      <c r="B349" s="185"/>
      <c r="C349" s="199"/>
      <c r="D349" s="191"/>
      <c r="E349" s="193"/>
      <c r="F349" s="23" t="s">
        <v>16</v>
      </c>
      <c r="G349" s="28"/>
      <c r="H349" s="229"/>
      <c r="I349" s="176"/>
      <c r="J349" s="176"/>
      <c r="K349" s="176"/>
      <c r="L349" s="179"/>
    </row>
    <row r="350" spans="1:12" s="22" customFormat="1" outlineLevel="1" x14ac:dyDescent="0.25">
      <c r="A350" s="196"/>
      <c r="B350" s="186"/>
      <c r="C350" s="200"/>
      <c r="D350" s="192"/>
      <c r="E350" s="193"/>
      <c r="F350" s="36" t="s">
        <v>17</v>
      </c>
      <c r="G350" s="28"/>
      <c r="H350" s="230"/>
      <c r="I350" s="177"/>
      <c r="J350" s="177"/>
      <c r="K350" s="177"/>
      <c r="L350" s="180"/>
    </row>
    <row r="351" spans="1:12" s="22" customFormat="1" ht="15" customHeight="1" outlineLevel="1" x14ac:dyDescent="0.25">
      <c r="A351" s="194">
        <v>52</v>
      </c>
      <c r="B351" s="184">
        <v>17</v>
      </c>
      <c r="C351" s="198" t="s">
        <v>128</v>
      </c>
      <c r="D351" s="190" t="s">
        <v>36</v>
      </c>
      <c r="E351" s="193" t="s">
        <v>11</v>
      </c>
      <c r="F351" s="21" t="s">
        <v>8</v>
      </c>
      <c r="G351" s="21">
        <v>72</v>
      </c>
      <c r="H351" s="228" t="s">
        <v>95</v>
      </c>
      <c r="I351" s="175" t="s">
        <v>348</v>
      </c>
      <c r="J351" s="175" t="s">
        <v>349</v>
      </c>
      <c r="K351" s="175" t="s">
        <v>352</v>
      </c>
      <c r="L351" s="178" t="s">
        <v>439</v>
      </c>
    </row>
    <row r="352" spans="1:12" s="22" customFormat="1" ht="15" customHeight="1" outlineLevel="1" x14ac:dyDescent="0.25">
      <c r="A352" s="195"/>
      <c r="B352" s="185"/>
      <c r="C352" s="199"/>
      <c r="D352" s="191"/>
      <c r="E352" s="193"/>
      <c r="F352" s="23" t="s">
        <v>13</v>
      </c>
      <c r="G352" s="28"/>
      <c r="H352" s="229"/>
      <c r="I352" s="176"/>
      <c r="J352" s="176"/>
      <c r="K352" s="176"/>
      <c r="L352" s="179"/>
    </row>
    <row r="353" spans="1:12" s="22" customFormat="1" ht="15" customHeight="1" outlineLevel="1" x14ac:dyDescent="0.25">
      <c r="A353" s="195"/>
      <c r="B353" s="185"/>
      <c r="C353" s="199"/>
      <c r="D353" s="191"/>
      <c r="E353" s="193"/>
      <c r="F353" s="23" t="s">
        <v>14</v>
      </c>
      <c r="G353" s="28"/>
      <c r="H353" s="229"/>
      <c r="I353" s="176"/>
      <c r="J353" s="176"/>
      <c r="K353" s="176"/>
      <c r="L353" s="179"/>
    </row>
    <row r="354" spans="1:12" s="22" customFormat="1" ht="15" customHeight="1" outlineLevel="1" x14ac:dyDescent="0.25">
      <c r="A354" s="195"/>
      <c r="B354" s="185"/>
      <c r="C354" s="199"/>
      <c r="D354" s="191"/>
      <c r="E354" s="193"/>
      <c r="F354" s="23" t="s">
        <v>15</v>
      </c>
      <c r="G354" s="28"/>
      <c r="H354" s="229"/>
      <c r="I354" s="176"/>
      <c r="J354" s="176"/>
      <c r="K354" s="176"/>
      <c r="L354" s="179"/>
    </row>
    <row r="355" spans="1:12" s="22" customFormat="1" ht="15" customHeight="1" outlineLevel="1" x14ac:dyDescent="0.25">
      <c r="A355" s="195"/>
      <c r="B355" s="185"/>
      <c r="C355" s="199"/>
      <c r="D355" s="191"/>
      <c r="E355" s="193"/>
      <c r="F355" s="23" t="s">
        <v>16</v>
      </c>
      <c r="G355" s="28"/>
      <c r="H355" s="229"/>
      <c r="I355" s="176"/>
      <c r="J355" s="176"/>
      <c r="K355" s="176"/>
      <c r="L355" s="179"/>
    </row>
    <row r="356" spans="1:12" s="22" customFormat="1" ht="15" customHeight="1" outlineLevel="1" x14ac:dyDescent="0.25">
      <c r="A356" s="196"/>
      <c r="B356" s="186"/>
      <c r="C356" s="200"/>
      <c r="D356" s="192"/>
      <c r="E356" s="193"/>
      <c r="F356" s="36" t="s">
        <v>17</v>
      </c>
      <c r="G356" s="28"/>
      <c r="H356" s="230"/>
      <c r="I356" s="177"/>
      <c r="J356" s="177"/>
      <c r="K356" s="177"/>
      <c r="L356" s="180"/>
    </row>
    <row r="357" spans="1:12" s="20" customFormat="1" ht="15" customHeight="1" outlineLevel="1" x14ac:dyDescent="0.25">
      <c r="A357" s="164"/>
      <c r="B357" s="99"/>
      <c r="C357" s="100" t="s">
        <v>46</v>
      </c>
      <c r="D357" s="54"/>
      <c r="E357" s="49"/>
      <c r="F357" s="36"/>
      <c r="G357" s="23"/>
      <c r="H357" s="149"/>
      <c r="I357" s="97"/>
      <c r="J357" s="97"/>
      <c r="K357" s="97"/>
      <c r="L357" s="178" t="s">
        <v>121</v>
      </c>
    </row>
    <row r="358" spans="1:12" s="20" customFormat="1" ht="15" customHeight="1" outlineLevel="1" x14ac:dyDescent="0.25">
      <c r="A358" s="194">
        <v>53</v>
      </c>
      <c r="B358" s="184">
        <v>18</v>
      </c>
      <c r="C358" s="198" t="s">
        <v>403</v>
      </c>
      <c r="D358" s="190" t="s">
        <v>120</v>
      </c>
      <c r="E358" s="273" t="s">
        <v>24</v>
      </c>
      <c r="F358" s="21" t="s">
        <v>8</v>
      </c>
      <c r="G358" s="21">
        <f>SUM(G359:G363)</f>
        <v>24.6</v>
      </c>
      <c r="H358" s="197" t="s">
        <v>440</v>
      </c>
      <c r="I358" s="175" t="s">
        <v>348</v>
      </c>
      <c r="J358" s="175" t="s">
        <v>349</v>
      </c>
      <c r="K358" s="175" t="s">
        <v>352</v>
      </c>
      <c r="L358" s="179"/>
    </row>
    <row r="359" spans="1:12" s="20" customFormat="1" outlineLevel="1" x14ac:dyDescent="0.25">
      <c r="A359" s="195"/>
      <c r="B359" s="185"/>
      <c r="C359" s="199"/>
      <c r="D359" s="191"/>
      <c r="E359" s="273"/>
      <c r="F359" s="23" t="s">
        <v>13</v>
      </c>
      <c r="G359" s="31">
        <v>22.3</v>
      </c>
      <c r="H359" s="197"/>
      <c r="I359" s="176"/>
      <c r="J359" s="176"/>
      <c r="K359" s="176"/>
      <c r="L359" s="179"/>
    </row>
    <row r="360" spans="1:12" s="20" customFormat="1" outlineLevel="1" x14ac:dyDescent="0.25">
      <c r="A360" s="195"/>
      <c r="B360" s="185"/>
      <c r="C360" s="199"/>
      <c r="D360" s="191"/>
      <c r="E360" s="273"/>
      <c r="F360" s="23" t="s">
        <v>14</v>
      </c>
      <c r="G360" s="31">
        <v>2.2999999999999998</v>
      </c>
      <c r="H360" s="197"/>
      <c r="I360" s="176"/>
      <c r="J360" s="176"/>
      <c r="K360" s="176"/>
      <c r="L360" s="179"/>
    </row>
    <row r="361" spans="1:12" s="20" customFormat="1" outlineLevel="1" x14ac:dyDescent="0.25">
      <c r="A361" s="195"/>
      <c r="B361" s="185"/>
      <c r="C361" s="199"/>
      <c r="D361" s="191"/>
      <c r="E361" s="273"/>
      <c r="F361" s="23" t="s">
        <v>15</v>
      </c>
      <c r="G361" s="24"/>
      <c r="H361" s="197"/>
      <c r="I361" s="176"/>
      <c r="J361" s="176"/>
      <c r="K361" s="176"/>
      <c r="L361" s="179"/>
    </row>
    <row r="362" spans="1:12" s="20" customFormat="1" outlineLevel="1" x14ac:dyDescent="0.25">
      <c r="A362" s="195"/>
      <c r="B362" s="185"/>
      <c r="C362" s="199"/>
      <c r="D362" s="191"/>
      <c r="E362" s="273"/>
      <c r="F362" s="23" t="s">
        <v>16</v>
      </c>
      <c r="G362" s="24"/>
      <c r="H362" s="197"/>
      <c r="I362" s="176"/>
      <c r="J362" s="176"/>
      <c r="K362" s="176"/>
      <c r="L362" s="179"/>
    </row>
    <row r="363" spans="1:12" s="20" customFormat="1" outlineLevel="1" x14ac:dyDescent="0.25">
      <c r="A363" s="196"/>
      <c r="B363" s="186"/>
      <c r="C363" s="200"/>
      <c r="D363" s="192"/>
      <c r="E363" s="273"/>
      <c r="F363" s="36" t="s">
        <v>17</v>
      </c>
      <c r="G363" s="24"/>
      <c r="H363" s="197"/>
      <c r="I363" s="177"/>
      <c r="J363" s="177"/>
      <c r="K363" s="177"/>
      <c r="L363" s="180"/>
    </row>
    <row r="364" spans="1:12" s="20" customFormat="1" outlineLevel="1" x14ac:dyDescent="0.25">
      <c r="A364" s="160"/>
      <c r="B364" s="16"/>
      <c r="C364" s="17" t="s">
        <v>129</v>
      </c>
      <c r="D364" s="15"/>
      <c r="E364" s="18"/>
      <c r="F364" s="15"/>
      <c r="G364" s="15"/>
      <c r="H364" s="144"/>
      <c r="I364" s="95"/>
      <c r="J364" s="19"/>
      <c r="K364" s="95"/>
      <c r="L364" s="137"/>
    </row>
    <row r="365" spans="1:12" outlineLevel="1" x14ac:dyDescent="0.25">
      <c r="A365" s="194">
        <v>54</v>
      </c>
      <c r="B365" s="184">
        <v>19</v>
      </c>
      <c r="C365" s="187" t="s">
        <v>130</v>
      </c>
      <c r="D365" s="241" t="s">
        <v>87</v>
      </c>
      <c r="E365" s="193" t="s">
        <v>24</v>
      </c>
      <c r="F365" s="21" t="s">
        <v>8</v>
      </c>
      <c r="G365" s="21">
        <f>SUM(G366:G370)</f>
        <v>37.4</v>
      </c>
      <c r="H365" s="260" t="s">
        <v>51</v>
      </c>
      <c r="I365" s="175" t="s">
        <v>348</v>
      </c>
      <c r="J365" s="175" t="s">
        <v>349</v>
      </c>
      <c r="K365" s="175" t="s">
        <v>351</v>
      </c>
      <c r="L365" s="178" t="s">
        <v>131</v>
      </c>
    </row>
    <row r="366" spans="1:12" s="22" customFormat="1" ht="15" customHeight="1" outlineLevel="1" x14ac:dyDescent="0.25">
      <c r="A366" s="195"/>
      <c r="B366" s="185"/>
      <c r="C366" s="188"/>
      <c r="D366" s="242"/>
      <c r="E366" s="193"/>
      <c r="F366" s="23" t="s">
        <v>13</v>
      </c>
      <c r="G366" s="28"/>
      <c r="H366" s="261"/>
      <c r="I366" s="176"/>
      <c r="J366" s="176"/>
      <c r="K366" s="176"/>
      <c r="L366" s="179"/>
    </row>
    <row r="367" spans="1:12" s="22" customFormat="1" ht="15" customHeight="1" outlineLevel="1" x14ac:dyDescent="0.25">
      <c r="A367" s="195"/>
      <c r="B367" s="185"/>
      <c r="C367" s="188"/>
      <c r="D367" s="242"/>
      <c r="E367" s="193"/>
      <c r="F367" s="23" t="s">
        <v>14</v>
      </c>
      <c r="G367" s="40"/>
      <c r="H367" s="261"/>
      <c r="I367" s="176"/>
      <c r="J367" s="176"/>
      <c r="K367" s="176"/>
      <c r="L367" s="179"/>
    </row>
    <row r="368" spans="1:12" s="22" customFormat="1" outlineLevel="1" x14ac:dyDescent="0.25">
      <c r="A368" s="195"/>
      <c r="B368" s="185"/>
      <c r="C368" s="188"/>
      <c r="D368" s="242"/>
      <c r="E368" s="193"/>
      <c r="F368" s="23" t="s">
        <v>15</v>
      </c>
      <c r="G368" s="31">
        <v>37.4</v>
      </c>
      <c r="H368" s="261"/>
      <c r="I368" s="176"/>
      <c r="J368" s="176"/>
      <c r="K368" s="176"/>
      <c r="L368" s="179"/>
    </row>
    <row r="369" spans="1:12" s="22" customFormat="1" ht="15" customHeight="1" outlineLevel="1" x14ac:dyDescent="0.25">
      <c r="A369" s="195"/>
      <c r="B369" s="185"/>
      <c r="C369" s="188"/>
      <c r="D369" s="242"/>
      <c r="E369" s="193"/>
      <c r="F369" s="23" t="s">
        <v>16</v>
      </c>
      <c r="G369" s="28"/>
      <c r="H369" s="261"/>
      <c r="I369" s="176"/>
      <c r="J369" s="176"/>
      <c r="K369" s="176"/>
      <c r="L369" s="179"/>
    </row>
    <row r="370" spans="1:12" s="22" customFormat="1" ht="15" customHeight="1" outlineLevel="1" x14ac:dyDescent="0.25">
      <c r="A370" s="196"/>
      <c r="B370" s="186"/>
      <c r="C370" s="189"/>
      <c r="D370" s="243"/>
      <c r="E370" s="193"/>
      <c r="F370" s="36" t="s">
        <v>17</v>
      </c>
      <c r="G370" s="28"/>
      <c r="H370" s="262"/>
      <c r="I370" s="177"/>
      <c r="J370" s="177"/>
      <c r="K370" s="177"/>
      <c r="L370" s="180"/>
    </row>
    <row r="371" spans="1:12" s="22" customFormat="1" ht="15" customHeight="1" outlineLevel="1" x14ac:dyDescent="0.25">
      <c r="A371" s="194">
        <v>55</v>
      </c>
      <c r="B371" s="184">
        <v>20</v>
      </c>
      <c r="C371" s="198" t="s">
        <v>407</v>
      </c>
      <c r="D371" s="190" t="s">
        <v>35</v>
      </c>
      <c r="E371" s="193" t="s">
        <v>11</v>
      </c>
      <c r="F371" s="29" t="s">
        <v>8</v>
      </c>
      <c r="G371" s="29">
        <f>SUM(G372:G376)</f>
        <v>276.3</v>
      </c>
      <c r="H371" s="197" t="s">
        <v>440</v>
      </c>
      <c r="I371" s="175" t="s">
        <v>348</v>
      </c>
      <c r="J371" s="175" t="s">
        <v>349</v>
      </c>
      <c r="K371" s="175" t="s">
        <v>352</v>
      </c>
      <c r="L371" s="232" t="s">
        <v>121</v>
      </c>
    </row>
    <row r="372" spans="1:12" s="22" customFormat="1" ht="15" customHeight="1" outlineLevel="1" x14ac:dyDescent="0.25">
      <c r="A372" s="195"/>
      <c r="B372" s="185"/>
      <c r="C372" s="199"/>
      <c r="D372" s="191"/>
      <c r="E372" s="193"/>
      <c r="F372" s="30" t="s">
        <v>13</v>
      </c>
      <c r="G372" s="31">
        <v>276</v>
      </c>
      <c r="H372" s="197"/>
      <c r="I372" s="176"/>
      <c r="J372" s="176"/>
      <c r="K372" s="176"/>
      <c r="L372" s="232"/>
    </row>
    <row r="373" spans="1:12" s="22" customFormat="1" ht="15" customHeight="1" outlineLevel="1" x14ac:dyDescent="0.25">
      <c r="A373" s="195"/>
      <c r="B373" s="185"/>
      <c r="C373" s="199"/>
      <c r="D373" s="191"/>
      <c r="E373" s="193"/>
      <c r="F373" s="30" t="s">
        <v>14</v>
      </c>
      <c r="G373" s="31">
        <v>0.3</v>
      </c>
      <c r="H373" s="197"/>
      <c r="I373" s="176"/>
      <c r="J373" s="176"/>
      <c r="K373" s="176"/>
      <c r="L373" s="232"/>
    </row>
    <row r="374" spans="1:12" s="22" customFormat="1" ht="15" customHeight="1" outlineLevel="1" x14ac:dyDescent="0.25">
      <c r="A374" s="195"/>
      <c r="B374" s="185"/>
      <c r="C374" s="199"/>
      <c r="D374" s="191"/>
      <c r="E374" s="193"/>
      <c r="F374" s="30" t="s">
        <v>15</v>
      </c>
      <c r="G374" s="31"/>
      <c r="H374" s="197"/>
      <c r="I374" s="176"/>
      <c r="J374" s="176"/>
      <c r="K374" s="176"/>
      <c r="L374" s="232"/>
    </row>
    <row r="375" spans="1:12" s="22" customFormat="1" ht="15" customHeight="1" outlineLevel="1" x14ac:dyDescent="0.25">
      <c r="A375" s="195"/>
      <c r="B375" s="185"/>
      <c r="C375" s="199"/>
      <c r="D375" s="191"/>
      <c r="E375" s="193"/>
      <c r="F375" s="30" t="s">
        <v>16</v>
      </c>
      <c r="G375" s="31"/>
      <c r="H375" s="197"/>
      <c r="I375" s="176"/>
      <c r="J375" s="176"/>
      <c r="K375" s="176"/>
      <c r="L375" s="232"/>
    </row>
    <row r="376" spans="1:12" s="22" customFormat="1" outlineLevel="1" x14ac:dyDescent="0.25">
      <c r="A376" s="196"/>
      <c r="B376" s="186"/>
      <c r="C376" s="200"/>
      <c r="D376" s="192"/>
      <c r="E376" s="193"/>
      <c r="F376" s="33" t="s">
        <v>17</v>
      </c>
      <c r="G376" s="31"/>
      <c r="H376" s="197"/>
      <c r="I376" s="177"/>
      <c r="J376" s="177"/>
      <c r="K376" s="177"/>
      <c r="L376" s="232"/>
    </row>
    <row r="377" spans="1:12" s="22" customFormat="1" ht="15" customHeight="1" outlineLevel="1" x14ac:dyDescent="0.25">
      <c r="A377" s="194">
        <v>56</v>
      </c>
      <c r="B377" s="184">
        <v>21</v>
      </c>
      <c r="C377" s="198" t="s">
        <v>320</v>
      </c>
      <c r="D377" s="190" t="s">
        <v>35</v>
      </c>
      <c r="E377" s="193" t="s">
        <v>26</v>
      </c>
      <c r="F377" s="29" t="s">
        <v>8</v>
      </c>
      <c r="G377" s="29">
        <v>254.1</v>
      </c>
      <c r="H377" s="197" t="s">
        <v>440</v>
      </c>
      <c r="I377" s="175" t="s">
        <v>348</v>
      </c>
      <c r="J377" s="175" t="s">
        <v>349</v>
      </c>
      <c r="K377" s="175" t="s">
        <v>352</v>
      </c>
      <c r="L377" s="232" t="s">
        <v>434</v>
      </c>
    </row>
    <row r="378" spans="1:12" s="22" customFormat="1" ht="15" customHeight="1" outlineLevel="1" x14ac:dyDescent="0.25">
      <c r="A378" s="195"/>
      <c r="B378" s="185"/>
      <c r="C378" s="199"/>
      <c r="D378" s="191"/>
      <c r="E378" s="193"/>
      <c r="F378" s="30" t="s">
        <v>13</v>
      </c>
      <c r="G378" s="31">
        <v>0</v>
      </c>
      <c r="H378" s="197"/>
      <c r="I378" s="176"/>
      <c r="J378" s="176"/>
      <c r="K378" s="176"/>
      <c r="L378" s="232"/>
    </row>
    <row r="379" spans="1:12" s="22" customFormat="1" ht="15" customHeight="1" outlineLevel="1" x14ac:dyDescent="0.25">
      <c r="A379" s="195"/>
      <c r="B379" s="185"/>
      <c r="C379" s="199"/>
      <c r="D379" s="191"/>
      <c r="E379" s="193"/>
      <c r="F379" s="30" t="s">
        <v>14</v>
      </c>
      <c r="G379" s="31">
        <v>0</v>
      </c>
      <c r="H379" s="197"/>
      <c r="I379" s="176"/>
      <c r="J379" s="176"/>
      <c r="K379" s="176"/>
      <c r="L379" s="232"/>
    </row>
    <row r="380" spans="1:12" s="22" customFormat="1" ht="15" customHeight="1" outlineLevel="1" x14ac:dyDescent="0.25">
      <c r="A380" s="195"/>
      <c r="B380" s="185"/>
      <c r="C380" s="199"/>
      <c r="D380" s="191"/>
      <c r="E380" s="193"/>
      <c r="F380" s="30" t="s">
        <v>15</v>
      </c>
      <c r="G380" s="31">
        <v>0</v>
      </c>
      <c r="H380" s="197"/>
      <c r="I380" s="176"/>
      <c r="J380" s="176"/>
      <c r="K380" s="176"/>
      <c r="L380" s="232"/>
    </row>
    <row r="381" spans="1:12" s="22" customFormat="1" ht="15" customHeight="1" outlineLevel="1" x14ac:dyDescent="0.25">
      <c r="A381" s="195"/>
      <c r="B381" s="185"/>
      <c r="C381" s="199"/>
      <c r="D381" s="191"/>
      <c r="E381" s="193"/>
      <c r="F381" s="30" t="s">
        <v>16</v>
      </c>
      <c r="G381" s="31"/>
      <c r="H381" s="197"/>
      <c r="I381" s="176"/>
      <c r="J381" s="176"/>
      <c r="K381" s="176"/>
      <c r="L381" s="232"/>
    </row>
    <row r="382" spans="1:12" s="22" customFormat="1" ht="17.25" customHeight="1" outlineLevel="1" x14ac:dyDescent="0.25">
      <c r="A382" s="196"/>
      <c r="B382" s="186"/>
      <c r="C382" s="200"/>
      <c r="D382" s="192"/>
      <c r="E382" s="193"/>
      <c r="F382" s="33" t="s">
        <v>17</v>
      </c>
      <c r="G382" s="31"/>
      <c r="H382" s="197"/>
      <c r="I382" s="177"/>
      <c r="J382" s="177"/>
      <c r="K382" s="177"/>
      <c r="L382" s="232"/>
    </row>
    <row r="383" spans="1:12" s="20" customFormat="1" outlineLevel="1" x14ac:dyDescent="0.25">
      <c r="A383" s="160"/>
      <c r="B383" s="16"/>
      <c r="C383" s="17" t="s">
        <v>132</v>
      </c>
      <c r="D383" s="15"/>
      <c r="E383" s="18"/>
      <c r="F383" s="15"/>
      <c r="G383" s="15"/>
      <c r="H383" s="144"/>
      <c r="I383" s="95"/>
      <c r="J383" s="19"/>
      <c r="K383" s="95"/>
      <c r="L383" s="137"/>
    </row>
    <row r="384" spans="1:12" outlineLevel="1" x14ac:dyDescent="0.25">
      <c r="A384" s="194">
        <v>57</v>
      </c>
      <c r="B384" s="184">
        <v>22</v>
      </c>
      <c r="C384" s="198" t="s">
        <v>133</v>
      </c>
      <c r="D384" s="241" t="s">
        <v>87</v>
      </c>
      <c r="E384" s="193" t="s">
        <v>24</v>
      </c>
      <c r="F384" s="21" t="s">
        <v>8</v>
      </c>
      <c r="G384" s="21">
        <f>SUM(G385:G389)</f>
        <v>20</v>
      </c>
      <c r="H384" s="260" t="s">
        <v>55</v>
      </c>
      <c r="I384" s="175" t="s">
        <v>348</v>
      </c>
      <c r="J384" s="175" t="s">
        <v>349</v>
      </c>
      <c r="K384" s="175" t="s">
        <v>351</v>
      </c>
      <c r="L384" s="178" t="s">
        <v>134</v>
      </c>
    </row>
    <row r="385" spans="1:12" s="22" customFormat="1" ht="15" customHeight="1" outlineLevel="1" x14ac:dyDescent="0.25">
      <c r="A385" s="195"/>
      <c r="B385" s="185"/>
      <c r="C385" s="199"/>
      <c r="D385" s="242"/>
      <c r="E385" s="193"/>
      <c r="F385" s="23" t="s">
        <v>13</v>
      </c>
      <c r="G385" s="28"/>
      <c r="H385" s="261"/>
      <c r="I385" s="176"/>
      <c r="J385" s="176"/>
      <c r="K385" s="176"/>
      <c r="L385" s="179"/>
    </row>
    <row r="386" spans="1:12" s="22" customFormat="1" ht="15" customHeight="1" outlineLevel="1" x14ac:dyDescent="0.25">
      <c r="A386" s="195"/>
      <c r="B386" s="185"/>
      <c r="C386" s="199"/>
      <c r="D386" s="242"/>
      <c r="E386" s="193"/>
      <c r="F386" s="23" t="s">
        <v>14</v>
      </c>
      <c r="G386" s="40"/>
      <c r="H386" s="261"/>
      <c r="I386" s="176"/>
      <c r="J386" s="176"/>
      <c r="K386" s="176"/>
      <c r="L386" s="179"/>
    </row>
    <row r="387" spans="1:12" s="22" customFormat="1" outlineLevel="1" x14ac:dyDescent="0.25">
      <c r="A387" s="195"/>
      <c r="B387" s="185"/>
      <c r="C387" s="199"/>
      <c r="D387" s="242"/>
      <c r="E387" s="193"/>
      <c r="F387" s="23" t="s">
        <v>15</v>
      </c>
      <c r="G387" s="28">
        <v>20</v>
      </c>
      <c r="H387" s="261"/>
      <c r="I387" s="176"/>
      <c r="J387" s="176"/>
      <c r="K387" s="176"/>
      <c r="L387" s="179"/>
    </row>
    <row r="388" spans="1:12" s="22" customFormat="1" ht="15" customHeight="1" outlineLevel="1" x14ac:dyDescent="0.25">
      <c r="A388" s="195"/>
      <c r="B388" s="185"/>
      <c r="C388" s="199"/>
      <c r="D388" s="242"/>
      <c r="E388" s="193"/>
      <c r="F388" s="23" t="s">
        <v>16</v>
      </c>
      <c r="G388" s="28"/>
      <c r="H388" s="261"/>
      <c r="I388" s="176"/>
      <c r="J388" s="176"/>
      <c r="K388" s="176"/>
      <c r="L388" s="179"/>
    </row>
    <row r="389" spans="1:12" s="22" customFormat="1" ht="15" customHeight="1" outlineLevel="1" x14ac:dyDescent="0.25">
      <c r="A389" s="196"/>
      <c r="B389" s="186"/>
      <c r="C389" s="200"/>
      <c r="D389" s="243"/>
      <c r="E389" s="193"/>
      <c r="F389" s="36" t="s">
        <v>17</v>
      </c>
      <c r="G389" s="28"/>
      <c r="H389" s="262"/>
      <c r="I389" s="177"/>
      <c r="J389" s="177"/>
      <c r="K389" s="177"/>
      <c r="L389" s="180"/>
    </row>
    <row r="390" spans="1:12" s="22" customFormat="1" outlineLevel="1" x14ac:dyDescent="0.25">
      <c r="A390" s="194">
        <v>58</v>
      </c>
      <c r="B390" s="184">
        <v>23</v>
      </c>
      <c r="C390" s="198" t="s">
        <v>408</v>
      </c>
      <c r="D390" s="190" t="s">
        <v>36</v>
      </c>
      <c r="E390" s="198" t="s">
        <v>24</v>
      </c>
      <c r="F390" s="21" t="s">
        <v>8</v>
      </c>
      <c r="G390" s="21">
        <f>SUM(G391:G395)</f>
        <v>262.5</v>
      </c>
      <c r="H390" s="228" t="s">
        <v>90</v>
      </c>
      <c r="I390" s="175" t="s">
        <v>348</v>
      </c>
      <c r="J390" s="175" t="s">
        <v>349</v>
      </c>
      <c r="K390" s="175" t="s">
        <v>352</v>
      </c>
      <c r="L390" s="178" t="s">
        <v>121</v>
      </c>
    </row>
    <row r="391" spans="1:12" s="22" customFormat="1" ht="15" customHeight="1" outlineLevel="1" x14ac:dyDescent="0.25">
      <c r="A391" s="195"/>
      <c r="B391" s="185"/>
      <c r="C391" s="199"/>
      <c r="D391" s="191"/>
      <c r="E391" s="199"/>
      <c r="F391" s="23" t="s">
        <v>13</v>
      </c>
      <c r="G391" s="31">
        <v>259.89999999999998</v>
      </c>
      <c r="H391" s="229"/>
      <c r="I391" s="176"/>
      <c r="J391" s="176"/>
      <c r="K391" s="176"/>
      <c r="L391" s="179"/>
    </row>
    <row r="392" spans="1:12" s="22" customFormat="1" ht="15" customHeight="1" outlineLevel="1" x14ac:dyDescent="0.25">
      <c r="A392" s="195"/>
      <c r="B392" s="185"/>
      <c r="C392" s="199"/>
      <c r="D392" s="191"/>
      <c r="E392" s="199"/>
      <c r="F392" s="23" t="s">
        <v>14</v>
      </c>
      <c r="G392" s="31">
        <v>2.6</v>
      </c>
      <c r="H392" s="229"/>
      <c r="I392" s="176"/>
      <c r="J392" s="176"/>
      <c r="K392" s="176"/>
      <c r="L392" s="179"/>
    </row>
    <row r="393" spans="1:12" s="22" customFormat="1" ht="15" customHeight="1" outlineLevel="1" x14ac:dyDescent="0.25">
      <c r="A393" s="195"/>
      <c r="B393" s="185"/>
      <c r="C393" s="199"/>
      <c r="D393" s="191"/>
      <c r="E393" s="199"/>
      <c r="F393" s="23" t="s">
        <v>15</v>
      </c>
      <c r="G393" s="35"/>
      <c r="H393" s="229"/>
      <c r="I393" s="176"/>
      <c r="J393" s="176"/>
      <c r="K393" s="176"/>
      <c r="L393" s="179"/>
    </row>
    <row r="394" spans="1:12" s="22" customFormat="1" ht="15" customHeight="1" outlineLevel="1" x14ac:dyDescent="0.25">
      <c r="A394" s="195"/>
      <c r="B394" s="185"/>
      <c r="C394" s="199"/>
      <c r="D394" s="191"/>
      <c r="E394" s="199"/>
      <c r="F394" s="23" t="s">
        <v>16</v>
      </c>
      <c r="G394" s="28"/>
      <c r="H394" s="229"/>
      <c r="I394" s="176"/>
      <c r="J394" s="176"/>
      <c r="K394" s="176"/>
      <c r="L394" s="179"/>
    </row>
    <row r="395" spans="1:12" s="22" customFormat="1" outlineLevel="1" x14ac:dyDescent="0.25">
      <c r="A395" s="196"/>
      <c r="B395" s="186"/>
      <c r="C395" s="200"/>
      <c r="D395" s="192"/>
      <c r="E395" s="200"/>
      <c r="F395" s="36" t="s">
        <v>17</v>
      </c>
      <c r="G395" s="28"/>
      <c r="H395" s="230"/>
      <c r="I395" s="177"/>
      <c r="J395" s="177"/>
      <c r="K395" s="177"/>
      <c r="L395" s="180"/>
    </row>
    <row r="396" spans="1:12" s="22" customFormat="1" ht="15" customHeight="1" outlineLevel="1" x14ac:dyDescent="0.25">
      <c r="A396" s="194">
        <v>59</v>
      </c>
      <c r="B396" s="184">
        <v>24</v>
      </c>
      <c r="C396" s="198" t="s">
        <v>135</v>
      </c>
      <c r="D396" s="190" t="s">
        <v>35</v>
      </c>
      <c r="E396" s="198" t="s">
        <v>11</v>
      </c>
      <c r="F396" s="21" t="s">
        <v>8</v>
      </c>
      <c r="G396" s="21">
        <f>SUM(G397:G401)</f>
        <v>0</v>
      </c>
      <c r="H396" s="260" t="s">
        <v>55</v>
      </c>
      <c r="I396" s="175" t="s">
        <v>348</v>
      </c>
      <c r="J396" s="175" t="s">
        <v>349</v>
      </c>
      <c r="K396" s="175" t="s">
        <v>351</v>
      </c>
      <c r="L396" s="178" t="s">
        <v>441</v>
      </c>
    </row>
    <row r="397" spans="1:12" s="22" customFormat="1" ht="15" customHeight="1" outlineLevel="1" x14ac:dyDescent="0.25">
      <c r="A397" s="195"/>
      <c r="B397" s="185"/>
      <c r="C397" s="199"/>
      <c r="D397" s="191"/>
      <c r="E397" s="199"/>
      <c r="F397" s="23" t="s">
        <v>13</v>
      </c>
      <c r="G397" s="31">
        <v>0</v>
      </c>
      <c r="H397" s="261"/>
      <c r="I397" s="176"/>
      <c r="J397" s="176"/>
      <c r="K397" s="176"/>
      <c r="L397" s="179"/>
    </row>
    <row r="398" spans="1:12" s="22" customFormat="1" ht="15" customHeight="1" outlineLevel="1" x14ac:dyDescent="0.25">
      <c r="A398" s="195"/>
      <c r="B398" s="185"/>
      <c r="C398" s="199"/>
      <c r="D398" s="191"/>
      <c r="E398" s="199"/>
      <c r="F398" s="23" t="s">
        <v>14</v>
      </c>
      <c r="G398" s="31">
        <v>0</v>
      </c>
      <c r="H398" s="261"/>
      <c r="I398" s="176"/>
      <c r="J398" s="176"/>
      <c r="K398" s="176"/>
      <c r="L398" s="179"/>
    </row>
    <row r="399" spans="1:12" s="22" customFormat="1" ht="15" customHeight="1" outlineLevel="1" x14ac:dyDescent="0.25">
      <c r="A399" s="195"/>
      <c r="B399" s="185"/>
      <c r="C399" s="199"/>
      <c r="D399" s="191"/>
      <c r="E399" s="199"/>
      <c r="F399" s="23" t="s">
        <v>15</v>
      </c>
      <c r="G399" s="35"/>
      <c r="H399" s="261"/>
      <c r="I399" s="176"/>
      <c r="J399" s="176"/>
      <c r="K399" s="176"/>
      <c r="L399" s="179"/>
    </row>
    <row r="400" spans="1:12" s="22" customFormat="1" ht="15" customHeight="1" outlineLevel="1" x14ac:dyDescent="0.25">
      <c r="A400" s="195"/>
      <c r="B400" s="185"/>
      <c r="C400" s="199"/>
      <c r="D400" s="191"/>
      <c r="E400" s="199"/>
      <c r="F400" s="23" t="s">
        <v>16</v>
      </c>
      <c r="G400" s="28"/>
      <c r="H400" s="261"/>
      <c r="I400" s="176"/>
      <c r="J400" s="176"/>
      <c r="K400" s="176"/>
      <c r="L400" s="179"/>
    </row>
    <row r="401" spans="1:12" s="22" customFormat="1" ht="15" customHeight="1" outlineLevel="1" x14ac:dyDescent="0.25">
      <c r="A401" s="196"/>
      <c r="B401" s="186"/>
      <c r="C401" s="200"/>
      <c r="D401" s="192"/>
      <c r="E401" s="200"/>
      <c r="F401" s="36" t="s">
        <v>17</v>
      </c>
      <c r="G401" s="28"/>
      <c r="H401" s="262"/>
      <c r="I401" s="177"/>
      <c r="J401" s="177"/>
      <c r="K401" s="177"/>
      <c r="L401" s="180"/>
    </row>
    <row r="402" spans="1:12" s="22" customFormat="1" ht="15" customHeight="1" outlineLevel="1" x14ac:dyDescent="0.25">
      <c r="A402" s="194">
        <v>60</v>
      </c>
      <c r="B402" s="184">
        <v>25</v>
      </c>
      <c r="C402" s="198" t="s">
        <v>136</v>
      </c>
      <c r="D402" s="190" t="s">
        <v>35</v>
      </c>
      <c r="E402" s="198" t="s">
        <v>11</v>
      </c>
      <c r="F402" s="21" t="s">
        <v>8</v>
      </c>
      <c r="G402" s="21">
        <f>SUM(G403:G407)</f>
        <v>0</v>
      </c>
      <c r="H402" s="260" t="s">
        <v>55</v>
      </c>
      <c r="I402" s="175" t="s">
        <v>348</v>
      </c>
      <c r="J402" s="175" t="s">
        <v>349</v>
      </c>
      <c r="K402" s="175" t="s">
        <v>351</v>
      </c>
      <c r="L402" s="178" t="s">
        <v>442</v>
      </c>
    </row>
    <row r="403" spans="1:12" s="22" customFormat="1" ht="15" customHeight="1" outlineLevel="1" x14ac:dyDescent="0.25">
      <c r="A403" s="195"/>
      <c r="B403" s="185"/>
      <c r="C403" s="199"/>
      <c r="D403" s="191"/>
      <c r="E403" s="199"/>
      <c r="F403" s="23" t="s">
        <v>13</v>
      </c>
      <c r="G403" s="31">
        <v>0</v>
      </c>
      <c r="H403" s="261"/>
      <c r="I403" s="176"/>
      <c r="J403" s="176"/>
      <c r="K403" s="176"/>
      <c r="L403" s="179"/>
    </row>
    <row r="404" spans="1:12" s="22" customFormat="1" ht="15" customHeight="1" outlineLevel="1" x14ac:dyDescent="0.25">
      <c r="A404" s="195"/>
      <c r="B404" s="185"/>
      <c r="C404" s="199"/>
      <c r="D404" s="191"/>
      <c r="E404" s="199"/>
      <c r="F404" s="23" t="s">
        <v>14</v>
      </c>
      <c r="G404" s="31">
        <v>0</v>
      </c>
      <c r="H404" s="261"/>
      <c r="I404" s="176"/>
      <c r="J404" s="176"/>
      <c r="K404" s="176"/>
      <c r="L404" s="179"/>
    </row>
    <row r="405" spans="1:12" s="22" customFormat="1" ht="15" customHeight="1" outlineLevel="1" x14ac:dyDescent="0.25">
      <c r="A405" s="195"/>
      <c r="B405" s="185"/>
      <c r="C405" s="199"/>
      <c r="D405" s="191"/>
      <c r="E405" s="199"/>
      <c r="F405" s="23" t="s">
        <v>15</v>
      </c>
      <c r="G405" s="35"/>
      <c r="H405" s="261"/>
      <c r="I405" s="176"/>
      <c r="J405" s="176"/>
      <c r="K405" s="176"/>
      <c r="L405" s="179"/>
    </row>
    <row r="406" spans="1:12" s="22" customFormat="1" ht="15" customHeight="1" outlineLevel="1" x14ac:dyDescent="0.25">
      <c r="A406" s="195"/>
      <c r="B406" s="185"/>
      <c r="C406" s="199"/>
      <c r="D406" s="191"/>
      <c r="E406" s="199"/>
      <c r="F406" s="23" t="s">
        <v>16</v>
      </c>
      <c r="G406" s="28"/>
      <c r="H406" s="261"/>
      <c r="I406" s="176"/>
      <c r="J406" s="176"/>
      <c r="K406" s="176"/>
      <c r="L406" s="179"/>
    </row>
    <row r="407" spans="1:12" s="22" customFormat="1" ht="15" customHeight="1" outlineLevel="1" x14ac:dyDescent="0.25">
      <c r="A407" s="196"/>
      <c r="B407" s="186"/>
      <c r="C407" s="200"/>
      <c r="D407" s="192"/>
      <c r="E407" s="200"/>
      <c r="F407" s="36" t="s">
        <v>17</v>
      </c>
      <c r="G407" s="28"/>
      <c r="H407" s="262"/>
      <c r="I407" s="177"/>
      <c r="J407" s="177"/>
      <c r="K407" s="177"/>
      <c r="L407" s="180"/>
    </row>
    <row r="408" spans="1:12" s="22" customFormat="1" ht="15" customHeight="1" outlineLevel="1" x14ac:dyDescent="0.25">
      <c r="A408" s="160"/>
      <c r="B408" s="16"/>
      <c r="C408" s="17" t="s">
        <v>73</v>
      </c>
      <c r="D408" s="15"/>
      <c r="E408" s="18"/>
      <c r="F408" s="15"/>
      <c r="G408" s="15"/>
      <c r="H408" s="144"/>
      <c r="I408" s="95"/>
      <c r="J408" s="19"/>
      <c r="K408" s="95"/>
      <c r="L408" s="137"/>
    </row>
    <row r="409" spans="1:12" s="22" customFormat="1" ht="15" customHeight="1" outlineLevel="1" x14ac:dyDescent="0.25">
      <c r="A409" s="194">
        <v>61</v>
      </c>
      <c r="B409" s="184">
        <v>26</v>
      </c>
      <c r="C409" s="193" t="s">
        <v>137</v>
      </c>
      <c r="D409" s="253" t="s">
        <v>36</v>
      </c>
      <c r="E409" s="193" t="s">
        <v>11</v>
      </c>
      <c r="F409" s="21" t="s">
        <v>8</v>
      </c>
      <c r="G409" s="21">
        <v>210</v>
      </c>
      <c r="H409" s="197" t="s">
        <v>73</v>
      </c>
      <c r="I409" s="175" t="s">
        <v>348</v>
      </c>
      <c r="J409" s="175" t="s">
        <v>349</v>
      </c>
      <c r="K409" s="175" t="s">
        <v>351</v>
      </c>
      <c r="L409" s="178" t="s">
        <v>443</v>
      </c>
    </row>
    <row r="410" spans="1:12" s="22" customFormat="1" ht="15" customHeight="1" outlineLevel="1" x14ac:dyDescent="0.25">
      <c r="A410" s="195"/>
      <c r="B410" s="185"/>
      <c r="C410" s="193"/>
      <c r="D410" s="253"/>
      <c r="E410" s="193"/>
      <c r="F410" s="23" t="s">
        <v>13</v>
      </c>
      <c r="G410" s="28"/>
      <c r="H410" s="197"/>
      <c r="I410" s="176"/>
      <c r="J410" s="176"/>
      <c r="K410" s="176"/>
      <c r="L410" s="179"/>
    </row>
    <row r="411" spans="1:12" s="22" customFormat="1" ht="15" customHeight="1" outlineLevel="1" x14ac:dyDescent="0.25">
      <c r="A411" s="195"/>
      <c r="B411" s="185"/>
      <c r="C411" s="193"/>
      <c r="D411" s="253"/>
      <c r="E411" s="193"/>
      <c r="F411" s="23" t="s">
        <v>14</v>
      </c>
      <c r="G411" s="40"/>
      <c r="H411" s="197"/>
      <c r="I411" s="176"/>
      <c r="J411" s="176"/>
      <c r="K411" s="176"/>
      <c r="L411" s="179"/>
    </row>
    <row r="412" spans="1:12" s="22" customFormat="1" ht="15" customHeight="1" outlineLevel="1" x14ac:dyDescent="0.25">
      <c r="A412" s="195"/>
      <c r="B412" s="185"/>
      <c r="C412" s="193"/>
      <c r="D412" s="253"/>
      <c r="E412" s="193"/>
      <c r="F412" s="23" t="s">
        <v>15</v>
      </c>
      <c r="G412" s="28">
        <v>0</v>
      </c>
      <c r="H412" s="197"/>
      <c r="I412" s="176"/>
      <c r="J412" s="176"/>
      <c r="K412" s="176"/>
      <c r="L412" s="179"/>
    </row>
    <row r="413" spans="1:12" s="22" customFormat="1" ht="15" customHeight="1" outlineLevel="1" x14ac:dyDescent="0.25">
      <c r="A413" s="195"/>
      <c r="B413" s="185"/>
      <c r="C413" s="193"/>
      <c r="D413" s="253"/>
      <c r="E413" s="193"/>
      <c r="F413" s="23" t="s">
        <v>16</v>
      </c>
      <c r="G413" s="28"/>
      <c r="H413" s="197"/>
      <c r="I413" s="176"/>
      <c r="J413" s="176"/>
      <c r="K413" s="176"/>
      <c r="L413" s="179"/>
    </row>
    <row r="414" spans="1:12" s="22" customFormat="1" ht="15" customHeight="1" outlineLevel="1" x14ac:dyDescent="0.25">
      <c r="A414" s="196"/>
      <c r="B414" s="186"/>
      <c r="C414" s="193"/>
      <c r="D414" s="253"/>
      <c r="E414" s="193"/>
      <c r="F414" s="36" t="s">
        <v>17</v>
      </c>
      <c r="G414" s="28"/>
      <c r="H414" s="197"/>
      <c r="I414" s="177"/>
      <c r="J414" s="177"/>
      <c r="K414" s="177"/>
      <c r="L414" s="180"/>
    </row>
    <row r="415" spans="1:12" s="20" customFormat="1" ht="15.75" customHeight="1" outlineLevel="1" x14ac:dyDescent="0.25">
      <c r="A415" s="160"/>
      <c r="B415" s="16"/>
      <c r="C415" s="17" t="s">
        <v>75</v>
      </c>
      <c r="D415" s="15"/>
      <c r="E415" s="18"/>
      <c r="F415" s="15"/>
      <c r="G415" s="15"/>
      <c r="H415" s="144"/>
      <c r="I415" s="95"/>
      <c r="J415" s="19"/>
      <c r="K415" s="95"/>
      <c r="L415" s="137"/>
    </row>
    <row r="416" spans="1:12" s="22" customFormat="1" ht="25.5" customHeight="1" outlineLevel="1" x14ac:dyDescent="0.25">
      <c r="A416" s="194">
        <v>62</v>
      </c>
      <c r="B416" s="184">
        <v>27</v>
      </c>
      <c r="C416" s="198" t="s">
        <v>138</v>
      </c>
      <c r="D416" s="241" t="s">
        <v>48</v>
      </c>
      <c r="E416" s="193" t="s">
        <v>11</v>
      </c>
      <c r="F416" s="29" t="s">
        <v>8</v>
      </c>
      <c r="G416" s="29">
        <f>SUM(G417:G421)</f>
        <v>4</v>
      </c>
      <c r="H416" s="260" t="s">
        <v>124</v>
      </c>
      <c r="I416" s="231" t="s">
        <v>348</v>
      </c>
      <c r="J416" s="231" t="s">
        <v>349</v>
      </c>
      <c r="K416" s="231" t="s">
        <v>351</v>
      </c>
      <c r="L416" s="178" t="s">
        <v>139</v>
      </c>
    </row>
    <row r="417" spans="1:12" s="22" customFormat="1" outlineLevel="1" x14ac:dyDescent="0.25">
      <c r="A417" s="195"/>
      <c r="B417" s="185"/>
      <c r="C417" s="199"/>
      <c r="D417" s="242"/>
      <c r="E417" s="193"/>
      <c r="F417" s="30" t="s">
        <v>13</v>
      </c>
      <c r="G417" s="31"/>
      <c r="H417" s="261"/>
      <c r="I417" s="231"/>
      <c r="J417" s="231"/>
      <c r="K417" s="231"/>
      <c r="L417" s="179"/>
    </row>
    <row r="418" spans="1:12" s="22" customFormat="1" outlineLevel="1" x14ac:dyDescent="0.25">
      <c r="A418" s="195"/>
      <c r="B418" s="185"/>
      <c r="C418" s="199"/>
      <c r="D418" s="242"/>
      <c r="E418" s="193"/>
      <c r="F418" s="30" t="s">
        <v>14</v>
      </c>
      <c r="G418" s="31">
        <v>2</v>
      </c>
      <c r="H418" s="261"/>
      <c r="I418" s="231"/>
      <c r="J418" s="231"/>
      <c r="K418" s="231"/>
      <c r="L418" s="179"/>
    </row>
    <row r="419" spans="1:12" s="22" customFormat="1" outlineLevel="1" x14ac:dyDescent="0.25">
      <c r="A419" s="195"/>
      <c r="B419" s="185"/>
      <c r="C419" s="199"/>
      <c r="D419" s="242"/>
      <c r="E419" s="193"/>
      <c r="F419" s="30" t="s">
        <v>15</v>
      </c>
      <c r="G419" s="31"/>
      <c r="H419" s="261"/>
      <c r="I419" s="231"/>
      <c r="J419" s="231"/>
      <c r="K419" s="231"/>
      <c r="L419" s="179"/>
    </row>
    <row r="420" spans="1:12" s="22" customFormat="1" outlineLevel="1" x14ac:dyDescent="0.25">
      <c r="A420" s="195"/>
      <c r="B420" s="185"/>
      <c r="C420" s="199"/>
      <c r="D420" s="242"/>
      <c r="E420" s="193"/>
      <c r="F420" s="30" t="s">
        <v>16</v>
      </c>
      <c r="G420" s="31"/>
      <c r="H420" s="261"/>
      <c r="I420" s="231"/>
      <c r="J420" s="231"/>
      <c r="K420" s="231"/>
      <c r="L420" s="179"/>
    </row>
    <row r="421" spans="1:12" s="22" customFormat="1" outlineLevel="1" x14ac:dyDescent="0.25">
      <c r="A421" s="196"/>
      <c r="B421" s="186"/>
      <c r="C421" s="200"/>
      <c r="D421" s="243"/>
      <c r="E421" s="193"/>
      <c r="F421" s="33" t="s">
        <v>17</v>
      </c>
      <c r="G421" s="31">
        <v>2</v>
      </c>
      <c r="H421" s="262"/>
      <c r="I421" s="231"/>
      <c r="J421" s="231"/>
      <c r="K421" s="231"/>
      <c r="L421" s="180"/>
    </row>
    <row r="422" spans="1:12" ht="30" customHeight="1" outlineLevel="1" x14ac:dyDescent="0.25">
      <c r="A422" s="194">
        <v>63</v>
      </c>
      <c r="B422" s="184">
        <v>28</v>
      </c>
      <c r="C422" s="198" t="s">
        <v>140</v>
      </c>
      <c r="D422" s="241" t="s">
        <v>141</v>
      </c>
      <c r="E422" s="193" t="s">
        <v>26</v>
      </c>
      <c r="F422" s="29" t="s">
        <v>8</v>
      </c>
      <c r="G422" s="29">
        <v>40</v>
      </c>
      <c r="H422" s="260" t="s">
        <v>75</v>
      </c>
      <c r="I422" s="175" t="s">
        <v>348</v>
      </c>
      <c r="J422" s="175" t="s">
        <v>349</v>
      </c>
      <c r="K422" s="175" t="s">
        <v>351</v>
      </c>
      <c r="L422" s="178" t="s">
        <v>444</v>
      </c>
    </row>
    <row r="423" spans="1:12" s="22" customFormat="1" ht="15" customHeight="1" outlineLevel="1" x14ac:dyDescent="0.25">
      <c r="A423" s="195"/>
      <c r="B423" s="185"/>
      <c r="C423" s="199"/>
      <c r="D423" s="242"/>
      <c r="E423" s="193"/>
      <c r="F423" s="30" t="s">
        <v>13</v>
      </c>
      <c r="G423" s="31"/>
      <c r="H423" s="261"/>
      <c r="I423" s="176"/>
      <c r="J423" s="176"/>
      <c r="K423" s="176"/>
      <c r="L423" s="179"/>
    </row>
    <row r="424" spans="1:12" s="22" customFormat="1" ht="15" customHeight="1" outlineLevel="1" x14ac:dyDescent="0.25">
      <c r="A424" s="195"/>
      <c r="B424" s="185"/>
      <c r="C424" s="199"/>
      <c r="D424" s="242"/>
      <c r="E424" s="193"/>
      <c r="F424" s="30" t="s">
        <v>14</v>
      </c>
      <c r="G424" s="31">
        <v>0</v>
      </c>
      <c r="H424" s="261"/>
      <c r="I424" s="176"/>
      <c r="J424" s="176"/>
      <c r="K424" s="176"/>
      <c r="L424" s="179"/>
    </row>
    <row r="425" spans="1:12" s="22" customFormat="1" ht="15" customHeight="1" outlineLevel="1" x14ac:dyDescent="0.25">
      <c r="A425" s="195"/>
      <c r="B425" s="185"/>
      <c r="C425" s="199"/>
      <c r="D425" s="242"/>
      <c r="E425" s="193"/>
      <c r="F425" s="30" t="s">
        <v>15</v>
      </c>
      <c r="G425" s="31"/>
      <c r="H425" s="261"/>
      <c r="I425" s="176"/>
      <c r="J425" s="176"/>
      <c r="K425" s="176"/>
      <c r="L425" s="179"/>
    </row>
    <row r="426" spans="1:12" s="22" customFormat="1" ht="15" customHeight="1" outlineLevel="1" x14ac:dyDescent="0.25">
      <c r="A426" s="195"/>
      <c r="B426" s="185"/>
      <c r="C426" s="199"/>
      <c r="D426" s="242"/>
      <c r="E426" s="193"/>
      <c r="F426" s="30" t="s">
        <v>16</v>
      </c>
      <c r="G426" s="31"/>
      <c r="H426" s="261"/>
      <c r="I426" s="176"/>
      <c r="J426" s="176"/>
      <c r="K426" s="176"/>
      <c r="L426" s="179"/>
    </row>
    <row r="427" spans="1:12" s="22" customFormat="1" ht="15" customHeight="1" outlineLevel="1" x14ac:dyDescent="0.25">
      <c r="A427" s="196"/>
      <c r="B427" s="186"/>
      <c r="C427" s="200"/>
      <c r="D427" s="243"/>
      <c r="E427" s="193"/>
      <c r="F427" s="33" t="s">
        <v>17</v>
      </c>
      <c r="G427" s="31">
        <v>0</v>
      </c>
      <c r="H427" s="262"/>
      <c r="I427" s="177"/>
      <c r="J427" s="177"/>
      <c r="K427" s="177"/>
      <c r="L427" s="180"/>
    </row>
    <row r="428" spans="1:12" s="14" customFormat="1" x14ac:dyDescent="0.25">
      <c r="A428" s="161"/>
      <c r="B428" s="42">
        <v>7</v>
      </c>
      <c r="C428" s="43" t="s">
        <v>143</v>
      </c>
      <c r="D428" s="41"/>
      <c r="E428" s="44"/>
      <c r="F428" s="41"/>
      <c r="G428" s="41"/>
      <c r="H428" s="145"/>
      <c r="I428" s="13"/>
      <c r="J428" s="45"/>
      <c r="K428" s="13"/>
      <c r="L428" s="137"/>
    </row>
    <row r="429" spans="1:12" s="20" customFormat="1" outlineLevel="1" x14ac:dyDescent="0.25">
      <c r="A429" s="160"/>
      <c r="B429" s="16"/>
      <c r="C429" s="17" t="s">
        <v>10</v>
      </c>
      <c r="D429" s="15"/>
      <c r="E429" s="18"/>
      <c r="F429" s="15"/>
      <c r="G429" s="15"/>
      <c r="H429" s="144"/>
      <c r="I429" s="95"/>
      <c r="J429" s="19"/>
      <c r="K429" s="95"/>
      <c r="L429" s="137"/>
    </row>
    <row r="430" spans="1:12" s="22" customFormat="1" outlineLevel="1" x14ac:dyDescent="0.25">
      <c r="A430" s="194">
        <v>64</v>
      </c>
      <c r="B430" s="184">
        <v>1</v>
      </c>
      <c r="C430" s="198" t="s">
        <v>144</v>
      </c>
      <c r="D430" s="190" t="s">
        <v>97</v>
      </c>
      <c r="E430" s="193" t="s">
        <v>24</v>
      </c>
      <c r="F430" s="21" t="s">
        <v>8</v>
      </c>
      <c r="G430" s="21">
        <f>SUM(G431:G435)</f>
        <v>21811.7</v>
      </c>
      <c r="H430" s="181" t="s">
        <v>145</v>
      </c>
      <c r="I430" s="175" t="s">
        <v>348</v>
      </c>
      <c r="J430" s="175" t="s">
        <v>353</v>
      </c>
      <c r="K430" s="175" t="s">
        <v>354</v>
      </c>
      <c r="L430" s="178" t="s">
        <v>146</v>
      </c>
    </row>
    <row r="431" spans="1:12" s="22" customFormat="1" outlineLevel="1" x14ac:dyDescent="0.25">
      <c r="A431" s="195"/>
      <c r="B431" s="185"/>
      <c r="C431" s="199"/>
      <c r="D431" s="191"/>
      <c r="E431" s="193"/>
      <c r="F431" s="23" t="s">
        <v>13</v>
      </c>
      <c r="G431" s="24">
        <v>10411.700000000001</v>
      </c>
      <c r="H431" s="182"/>
      <c r="I431" s="176"/>
      <c r="J431" s="176"/>
      <c r="K431" s="176"/>
      <c r="L431" s="179"/>
    </row>
    <row r="432" spans="1:12" s="22" customFormat="1" ht="15" customHeight="1" outlineLevel="1" x14ac:dyDescent="0.25">
      <c r="A432" s="195"/>
      <c r="B432" s="185"/>
      <c r="C432" s="199"/>
      <c r="D432" s="191"/>
      <c r="E432" s="193"/>
      <c r="F432" s="23" t="s">
        <v>14</v>
      </c>
      <c r="G432" s="24"/>
      <c r="H432" s="182"/>
      <c r="I432" s="176"/>
      <c r="J432" s="176"/>
      <c r="K432" s="176"/>
      <c r="L432" s="179"/>
    </row>
    <row r="433" spans="1:12" s="22" customFormat="1" ht="15" customHeight="1" outlineLevel="1" x14ac:dyDescent="0.25">
      <c r="A433" s="195"/>
      <c r="B433" s="185"/>
      <c r="C433" s="199"/>
      <c r="D433" s="191"/>
      <c r="E433" s="193"/>
      <c r="F433" s="23" t="s">
        <v>15</v>
      </c>
      <c r="G433" s="24"/>
      <c r="H433" s="182"/>
      <c r="I433" s="176"/>
      <c r="J433" s="176"/>
      <c r="K433" s="176"/>
      <c r="L433" s="179"/>
    </row>
    <row r="434" spans="1:12" s="22" customFormat="1" ht="15" customHeight="1" outlineLevel="1" x14ac:dyDescent="0.25">
      <c r="A434" s="195"/>
      <c r="B434" s="185"/>
      <c r="C434" s="199"/>
      <c r="D434" s="191"/>
      <c r="E434" s="193"/>
      <c r="F434" s="23" t="s">
        <v>16</v>
      </c>
      <c r="G434" s="24"/>
      <c r="H434" s="182"/>
      <c r="I434" s="176"/>
      <c r="J434" s="176"/>
      <c r="K434" s="176"/>
      <c r="L434" s="179"/>
    </row>
    <row r="435" spans="1:12" s="22" customFormat="1" outlineLevel="1" x14ac:dyDescent="0.25">
      <c r="A435" s="196"/>
      <c r="B435" s="186"/>
      <c r="C435" s="200"/>
      <c r="D435" s="192"/>
      <c r="E435" s="193"/>
      <c r="F435" s="36" t="s">
        <v>17</v>
      </c>
      <c r="G435" s="37">
        <v>11400</v>
      </c>
      <c r="H435" s="183"/>
      <c r="I435" s="177"/>
      <c r="J435" s="177"/>
      <c r="K435" s="177"/>
      <c r="L435" s="180"/>
    </row>
    <row r="436" spans="1:12" s="22" customFormat="1" ht="15" customHeight="1" outlineLevel="1" x14ac:dyDescent="0.25">
      <c r="A436" s="194">
        <v>65</v>
      </c>
      <c r="B436" s="184">
        <v>2</v>
      </c>
      <c r="C436" s="198" t="s">
        <v>147</v>
      </c>
      <c r="D436" s="190" t="s">
        <v>148</v>
      </c>
      <c r="E436" s="193" t="s">
        <v>11</v>
      </c>
      <c r="F436" s="21" t="s">
        <v>8</v>
      </c>
      <c r="G436" s="21">
        <f>6.3+181</f>
        <v>187.3</v>
      </c>
      <c r="H436" s="181" t="s">
        <v>10</v>
      </c>
      <c r="I436" s="175" t="s">
        <v>348</v>
      </c>
      <c r="J436" s="175" t="s">
        <v>353</v>
      </c>
      <c r="K436" s="175" t="s">
        <v>354</v>
      </c>
      <c r="L436" s="178" t="s">
        <v>447</v>
      </c>
    </row>
    <row r="437" spans="1:12" s="22" customFormat="1" ht="15" customHeight="1" outlineLevel="1" x14ac:dyDescent="0.25">
      <c r="A437" s="195"/>
      <c r="B437" s="185"/>
      <c r="C437" s="199"/>
      <c r="D437" s="191"/>
      <c r="E437" s="193"/>
      <c r="F437" s="23" t="s">
        <v>13</v>
      </c>
      <c r="G437" s="24"/>
      <c r="H437" s="182"/>
      <c r="I437" s="176"/>
      <c r="J437" s="176"/>
      <c r="K437" s="176"/>
      <c r="L437" s="179"/>
    </row>
    <row r="438" spans="1:12" s="22" customFormat="1" ht="15" customHeight="1" outlineLevel="1" x14ac:dyDescent="0.25">
      <c r="A438" s="195"/>
      <c r="B438" s="185"/>
      <c r="C438" s="199"/>
      <c r="D438" s="191"/>
      <c r="E438" s="193"/>
      <c r="F438" s="23" t="s">
        <v>14</v>
      </c>
      <c r="G438" s="24"/>
      <c r="H438" s="182"/>
      <c r="I438" s="176"/>
      <c r="J438" s="176"/>
      <c r="K438" s="176"/>
      <c r="L438" s="179"/>
    </row>
    <row r="439" spans="1:12" s="22" customFormat="1" ht="15" customHeight="1" outlineLevel="1" x14ac:dyDescent="0.25">
      <c r="A439" s="195"/>
      <c r="B439" s="185"/>
      <c r="C439" s="199"/>
      <c r="D439" s="191"/>
      <c r="E439" s="193"/>
      <c r="F439" s="23" t="s">
        <v>15</v>
      </c>
      <c r="G439" s="24"/>
      <c r="H439" s="182"/>
      <c r="I439" s="176"/>
      <c r="J439" s="176"/>
      <c r="K439" s="176"/>
      <c r="L439" s="179"/>
    </row>
    <row r="440" spans="1:12" s="22" customFormat="1" ht="15" customHeight="1" outlineLevel="1" x14ac:dyDescent="0.25">
      <c r="A440" s="195"/>
      <c r="B440" s="185"/>
      <c r="C440" s="199"/>
      <c r="D440" s="191"/>
      <c r="E440" s="193"/>
      <c r="F440" s="23" t="s">
        <v>16</v>
      </c>
      <c r="G440" s="24"/>
      <c r="H440" s="182"/>
      <c r="I440" s="176"/>
      <c r="J440" s="176"/>
      <c r="K440" s="176"/>
      <c r="L440" s="179"/>
    </row>
    <row r="441" spans="1:12" s="22" customFormat="1" ht="15" customHeight="1" outlineLevel="1" x14ac:dyDescent="0.25">
      <c r="A441" s="196"/>
      <c r="B441" s="186"/>
      <c r="C441" s="200"/>
      <c r="D441" s="192"/>
      <c r="E441" s="193"/>
      <c r="F441" s="36" t="s">
        <v>17</v>
      </c>
      <c r="G441" s="24"/>
      <c r="H441" s="183"/>
      <c r="I441" s="177"/>
      <c r="J441" s="177"/>
      <c r="K441" s="177"/>
      <c r="L441" s="180"/>
    </row>
    <row r="442" spans="1:12" s="22" customFormat="1" ht="15" customHeight="1" outlineLevel="1" x14ac:dyDescent="0.25">
      <c r="A442" s="194">
        <v>66</v>
      </c>
      <c r="B442" s="184">
        <v>3</v>
      </c>
      <c r="C442" s="198" t="s">
        <v>149</v>
      </c>
      <c r="D442" s="190" t="s">
        <v>148</v>
      </c>
      <c r="E442" s="193" t="s">
        <v>11</v>
      </c>
      <c r="F442" s="21" t="s">
        <v>8</v>
      </c>
      <c r="G442" s="21">
        <v>280.2</v>
      </c>
      <c r="H442" s="181" t="s">
        <v>10</v>
      </c>
      <c r="I442" s="175" t="s">
        <v>348</v>
      </c>
      <c r="J442" s="175" t="s">
        <v>353</v>
      </c>
      <c r="K442" s="175" t="s">
        <v>354</v>
      </c>
      <c r="L442" s="178" t="s">
        <v>446</v>
      </c>
    </row>
    <row r="443" spans="1:12" s="22" customFormat="1" ht="15" customHeight="1" outlineLevel="1" x14ac:dyDescent="0.25">
      <c r="A443" s="195"/>
      <c r="B443" s="185"/>
      <c r="C443" s="199"/>
      <c r="D443" s="191"/>
      <c r="E443" s="193"/>
      <c r="F443" s="23" t="s">
        <v>13</v>
      </c>
      <c r="G443" s="24"/>
      <c r="H443" s="182"/>
      <c r="I443" s="176"/>
      <c r="J443" s="176"/>
      <c r="K443" s="176"/>
      <c r="L443" s="179"/>
    </row>
    <row r="444" spans="1:12" s="22" customFormat="1" ht="15" customHeight="1" outlineLevel="1" x14ac:dyDescent="0.25">
      <c r="A444" s="195"/>
      <c r="B444" s="185"/>
      <c r="C444" s="199"/>
      <c r="D444" s="191"/>
      <c r="E444" s="193"/>
      <c r="F444" s="23" t="s">
        <v>14</v>
      </c>
      <c r="G444" s="24"/>
      <c r="H444" s="182"/>
      <c r="I444" s="176"/>
      <c r="J444" s="176"/>
      <c r="K444" s="176"/>
      <c r="L444" s="179"/>
    </row>
    <row r="445" spans="1:12" s="22" customFormat="1" ht="15" customHeight="1" outlineLevel="1" x14ac:dyDescent="0.25">
      <c r="A445" s="195"/>
      <c r="B445" s="185"/>
      <c r="C445" s="199"/>
      <c r="D445" s="191"/>
      <c r="E445" s="193"/>
      <c r="F445" s="23" t="s">
        <v>15</v>
      </c>
      <c r="G445" s="24"/>
      <c r="H445" s="182"/>
      <c r="I445" s="176"/>
      <c r="J445" s="176"/>
      <c r="K445" s="176"/>
      <c r="L445" s="179"/>
    </row>
    <row r="446" spans="1:12" s="22" customFormat="1" ht="15" customHeight="1" outlineLevel="1" x14ac:dyDescent="0.25">
      <c r="A446" s="195"/>
      <c r="B446" s="185"/>
      <c r="C446" s="199"/>
      <c r="D446" s="191"/>
      <c r="E446" s="193"/>
      <c r="F446" s="23" t="s">
        <v>16</v>
      </c>
      <c r="G446" s="24"/>
      <c r="H446" s="182"/>
      <c r="I446" s="176"/>
      <c r="J446" s="176"/>
      <c r="K446" s="176"/>
      <c r="L446" s="179"/>
    </row>
    <row r="447" spans="1:12" s="22" customFormat="1" ht="15" customHeight="1" outlineLevel="1" x14ac:dyDescent="0.25">
      <c r="A447" s="196"/>
      <c r="B447" s="186"/>
      <c r="C447" s="200"/>
      <c r="D447" s="192"/>
      <c r="E447" s="193"/>
      <c r="F447" s="36" t="s">
        <v>17</v>
      </c>
      <c r="G447" s="24"/>
      <c r="H447" s="183"/>
      <c r="I447" s="177"/>
      <c r="J447" s="177"/>
      <c r="K447" s="177"/>
      <c r="L447" s="180"/>
    </row>
    <row r="448" spans="1:12" s="22" customFormat="1" ht="15" customHeight="1" outlineLevel="1" x14ac:dyDescent="0.25">
      <c r="A448" s="194">
        <v>67</v>
      </c>
      <c r="B448" s="184">
        <v>4</v>
      </c>
      <c r="C448" s="198" t="s">
        <v>150</v>
      </c>
      <c r="D448" s="190" t="s">
        <v>148</v>
      </c>
      <c r="E448" s="193" t="s">
        <v>11</v>
      </c>
      <c r="F448" s="21" t="s">
        <v>8</v>
      </c>
      <c r="G448" s="21">
        <f>12+543</f>
        <v>555</v>
      </c>
      <c r="H448" s="181" t="s">
        <v>10</v>
      </c>
      <c r="I448" s="175" t="s">
        <v>348</v>
      </c>
      <c r="J448" s="175" t="s">
        <v>353</v>
      </c>
      <c r="K448" s="175" t="s">
        <v>354</v>
      </c>
      <c r="L448" s="178" t="s">
        <v>445</v>
      </c>
    </row>
    <row r="449" spans="1:12" s="22" customFormat="1" ht="15" customHeight="1" outlineLevel="1" x14ac:dyDescent="0.25">
      <c r="A449" s="195"/>
      <c r="B449" s="185"/>
      <c r="C449" s="199"/>
      <c r="D449" s="191"/>
      <c r="E449" s="193"/>
      <c r="F449" s="23" t="s">
        <v>13</v>
      </c>
      <c r="G449" s="24"/>
      <c r="H449" s="182"/>
      <c r="I449" s="176"/>
      <c r="J449" s="176"/>
      <c r="K449" s="176"/>
      <c r="L449" s="179"/>
    </row>
    <row r="450" spans="1:12" s="22" customFormat="1" ht="15" customHeight="1" outlineLevel="1" x14ac:dyDescent="0.25">
      <c r="A450" s="195"/>
      <c r="B450" s="185"/>
      <c r="C450" s="199"/>
      <c r="D450" s="191"/>
      <c r="E450" s="193"/>
      <c r="F450" s="23" t="s">
        <v>14</v>
      </c>
      <c r="G450" s="24"/>
      <c r="H450" s="182"/>
      <c r="I450" s="176"/>
      <c r="J450" s="176"/>
      <c r="K450" s="176"/>
      <c r="L450" s="179"/>
    </row>
    <row r="451" spans="1:12" s="22" customFormat="1" ht="15" customHeight="1" outlineLevel="1" x14ac:dyDescent="0.25">
      <c r="A451" s="195"/>
      <c r="B451" s="185"/>
      <c r="C451" s="199"/>
      <c r="D451" s="191"/>
      <c r="E451" s="193"/>
      <c r="F451" s="23" t="s">
        <v>15</v>
      </c>
      <c r="G451" s="24"/>
      <c r="H451" s="182"/>
      <c r="I451" s="176"/>
      <c r="J451" s="176"/>
      <c r="K451" s="176"/>
      <c r="L451" s="179"/>
    </row>
    <row r="452" spans="1:12" s="22" customFormat="1" ht="15" customHeight="1" outlineLevel="1" x14ac:dyDescent="0.25">
      <c r="A452" s="195"/>
      <c r="B452" s="185"/>
      <c r="C452" s="199"/>
      <c r="D452" s="191"/>
      <c r="E452" s="193"/>
      <c r="F452" s="23" t="s">
        <v>16</v>
      </c>
      <c r="G452" s="24"/>
      <c r="H452" s="182"/>
      <c r="I452" s="176"/>
      <c r="J452" s="176"/>
      <c r="K452" s="176"/>
      <c r="L452" s="179"/>
    </row>
    <row r="453" spans="1:12" s="22" customFormat="1" ht="15" customHeight="1" outlineLevel="1" x14ac:dyDescent="0.25">
      <c r="A453" s="196"/>
      <c r="B453" s="186"/>
      <c r="C453" s="200"/>
      <c r="D453" s="192"/>
      <c r="E453" s="193"/>
      <c r="F453" s="36" t="s">
        <v>17</v>
      </c>
      <c r="G453" s="24"/>
      <c r="H453" s="183"/>
      <c r="I453" s="177"/>
      <c r="J453" s="177"/>
      <c r="K453" s="177"/>
      <c r="L453" s="180"/>
    </row>
    <row r="454" spans="1:12" s="22" customFormat="1" outlineLevel="1" x14ac:dyDescent="0.25">
      <c r="A454" s="194">
        <v>68</v>
      </c>
      <c r="B454" s="184">
        <v>5</v>
      </c>
      <c r="C454" s="187" t="s">
        <v>151</v>
      </c>
      <c r="D454" s="190" t="s">
        <v>333</v>
      </c>
      <c r="E454" s="193" t="s">
        <v>24</v>
      </c>
      <c r="F454" s="21" t="s">
        <v>8</v>
      </c>
      <c r="G454" s="21">
        <f>SUM(G455:G459)</f>
        <v>71.900000000000006</v>
      </c>
      <c r="H454" s="181" t="s">
        <v>10</v>
      </c>
      <c r="I454" s="175" t="s">
        <v>348</v>
      </c>
      <c r="J454" s="175" t="s">
        <v>353</v>
      </c>
      <c r="K454" s="175" t="s">
        <v>354</v>
      </c>
      <c r="L454" s="178" t="s">
        <v>152</v>
      </c>
    </row>
    <row r="455" spans="1:12" s="22" customFormat="1" ht="15" customHeight="1" outlineLevel="1" x14ac:dyDescent="0.25">
      <c r="A455" s="195"/>
      <c r="B455" s="185"/>
      <c r="C455" s="188"/>
      <c r="D455" s="191"/>
      <c r="E455" s="193"/>
      <c r="F455" s="23" t="s">
        <v>13</v>
      </c>
      <c r="G455" s="24"/>
      <c r="H455" s="182"/>
      <c r="I455" s="176"/>
      <c r="J455" s="176"/>
      <c r="K455" s="176"/>
      <c r="L455" s="179"/>
    </row>
    <row r="456" spans="1:12" s="22" customFormat="1" ht="15" customHeight="1" outlineLevel="1" x14ac:dyDescent="0.25">
      <c r="A456" s="195"/>
      <c r="B456" s="185"/>
      <c r="C456" s="188"/>
      <c r="D456" s="191"/>
      <c r="E456" s="193"/>
      <c r="F456" s="23" t="s">
        <v>14</v>
      </c>
      <c r="G456" s="24"/>
      <c r="H456" s="182"/>
      <c r="I456" s="176"/>
      <c r="J456" s="176"/>
      <c r="K456" s="176"/>
      <c r="L456" s="179"/>
    </row>
    <row r="457" spans="1:12" s="22" customFormat="1" outlineLevel="1" x14ac:dyDescent="0.25">
      <c r="A457" s="195"/>
      <c r="B457" s="185"/>
      <c r="C457" s="188"/>
      <c r="D457" s="191"/>
      <c r="E457" s="193"/>
      <c r="F457" s="23" t="s">
        <v>15</v>
      </c>
      <c r="G457" s="24">
        <v>71.900000000000006</v>
      </c>
      <c r="H457" s="182"/>
      <c r="I457" s="176"/>
      <c r="J457" s="176"/>
      <c r="K457" s="176"/>
      <c r="L457" s="179"/>
    </row>
    <row r="458" spans="1:12" s="22" customFormat="1" ht="15" customHeight="1" outlineLevel="1" x14ac:dyDescent="0.25">
      <c r="A458" s="195"/>
      <c r="B458" s="185"/>
      <c r="C458" s="188"/>
      <c r="D458" s="191"/>
      <c r="E458" s="193"/>
      <c r="F458" s="23" t="s">
        <v>16</v>
      </c>
      <c r="G458" s="24"/>
      <c r="H458" s="182"/>
      <c r="I458" s="176"/>
      <c r="J458" s="176"/>
      <c r="K458" s="176"/>
      <c r="L458" s="179"/>
    </row>
    <row r="459" spans="1:12" s="22" customFormat="1" ht="15" customHeight="1" outlineLevel="1" x14ac:dyDescent="0.25">
      <c r="A459" s="196"/>
      <c r="B459" s="186"/>
      <c r="C459" s="189"/>
      <c r="D459" s="192"/>
      <c r="E459" s="193"/>
      <c r="F459" s="36" t="s">
        <v>17</v>
      </c>
      <c r="G459" s="24"/>
      <c r="H459" s="183"/>
      <c r="I459" s="177"/>
      <c r="J459" s="177"/>
      <c r="K459" s="177"/>
      <c r="L459" s="180"/>
    </row>
    <row r="460" spans="1:12" s="20" customFormat="1" outlineLevel="1" x14ac:dyDescent="0.25">
      <c r="A460" s="160"/>
      <c r="B460" s="16"/>
      <c r="C460" s="17" t="s">
        <v>38</v>
      </c>
      <c r="D460" s="15"/>
      <c r="E460" s="18"/>
      <c r="F460" s="15"/>
      <c r="G460" s="15"/>
      <c r="H460" s="144"/>
      <c r="I460" s="95"/>
      <c r="J460" s="19"/>
      <c r="K460" s="95"/>
      <c r="L460" s="137"/>
    </row>
    <row r="461" spans="1:12" s="20" customFormat="1" ht="15" customHeight="1" outlineLevel="1" x14ac:dyDescent="0.25">
      <c r="A461" s="194">
        <v>69</v>
      </c>
      <c r="B461" s="184">
        <v>6</v>
      </c>
      <c r="C461" s="193" t="s">
        <v>409</v>
      </c>
      <c r="D461" s="227" t="s">
        <v>99</v>
      </c>
      <c r="E461" s="193" t="s">
        <v>24</v>
      </c>
      <c r="F461" s="21" t="s">
        <v>8</v>
      </c>
      <c r="G461" s="21">
        <f>SUM(G462:G466)</f>
        <v>4100</v>
      </c>
      <c r="H461" s="240" t="s">
        <v>153</v>
      </c>
      <c r="I461" s="231" t="s">
        <v>348</v>
      </c>
      <c r="J461" s="231" t="s">
        <v>353</v>
      </c>
      <c r="K461" s="231" t="s">
        <v>354</v>
      </c>
      <c r="L461" s="178" t="s">
        <v>154</v>
      </c>
    </row>
    <row r="462" spans="1:12" s="20" customFormat="1" outlineLevel="1" x14ac:dyDescent="0.25">
      <c r="A462" s="195"/>
      <c r="B462" s="185"/>
      <c r="C462" s="193"/>
      <c r="D462" s="227"/>
      <c r="E462" s="193"/>
      <c r="F462" s="23" t="s">
        <v>13</v>
      </c>
      <c r="G462" s="24">
        <v>2000</v>
      </c>
      <c r="H462" s="240"/>
      <c r="I462" s="231"/>
      <c r="J462" s="231"/>
      <c r="K462" s="231"/>
      <c r="L462" s="179"/>
    </row>
    <row r="463" spans="1:12" s="20" customFormat="1" outlineLevel="1" x14ac:dyDescent="0.25">
      <c r="A463" s="195"/>
      <c r="B463" s="185"/>
      <c r="C463" s="193"/>
      <c r="D463" s="227"/>
      <c r="E463" s="193"/>
      <c r="F463" s="23" t="s">
        <v>14</v>
      </c>
      <c r="G463" s="24">
        <v>1000</v>
      </c>
      <c r="H463" s="240"/>
      <c r="I463" s="231"/>
      <c r="J463" s="231"/>
      <c r="K463" s="231"/>
      <c r="L463" s="179"/>
    </row>
    <row r="464" spans="1:12" s="20" customFormat="1" outlineLevel="1" x14ac:dyDescent="0.25">
      <c r="A464" s="195"/>
      <c r="B464" s="185"/>
      <c r="C464" s="193"/>
      <c r="D464" s="227"/>
      <c r="E464" s="193"/>
      <c r="F464" s="23" t="s">
        <v>15</v>
      </c>
      <c r="G464" s="25"/>
      <c r="H464" s="240"/>
      <c r="I464" s="231"/>
      <c r="J464" s="231"/>
      <c r="K464" s="231"/>
      <c r="L464" s="179"/>
    </row>
    <row r="465" spans="1:12" s="20" customFormat="1" outlineLevel="1" x14ac:dyDescent="0.25">
      <c r="A465" s="195"/>
      <c r="B465" s="185"/>
      <c r="C465" s="193"/>
      <c r="D465" s="227"/>
      <c r="E465" s="193"/>
      <c r="F465" s="23" t="s">
        <v>16</v>
      </c>
      <c r="G465" s="24"/>
      <c r="H465" s="240"/>
      <c r="I465" s="231"/>
      <c r="J465" s="231"/>
      <c r="K465" s="231"/>
      <c r="L465" s="179"/>
    </row>
    <row r="466" spans="1:12" s="20" customFormat="1" outlineLevel="1" x14ac:dyDescent="0.25">
      <c r="A466" s="196"/>
      <c r="B466" s="186"/>
      <c r="C466" s="193"/>
      <c r="D466" s="227"/>
      <c r="E466" s="193"/>
      <c r="F466" s="36" t="s">
        <v>17</v>
      </c>
      <c r="G466" s="24">
        <v>1100</v>
      </c>
      <c r="H466" s="240"/>
      <c r="I466" s="231"/>
      <c r="J466" s="231"/>
      <c r="K466" s="231"/>
      <c r="L466" s="180"/>
    </row>
    <row r="467" spans="1:12" s="20" customFormat="1" outlineLevel="1" x14ac:dyDescent="0.25">
      <c r="A467" s="160"/>
      <c r="B467" s="16"/>
      <c r="C467" s="17" t="s">
        <v>41</v>
      </c>
      <c r="D467" s="15"/>
      <c r="E467" s="18"/>
      <c r="F467" s="15"/>
      <c r="G467" s="15"/>
      <c r="H467" s="144"/>
      <c r="I467" s="95"/>
      <c r="J467" s="19"/>
      <c r="K467" s="95"/>
      <c r="L467" s="137"/>
    </row>
    <row r="468" spans="1:12" s="20" customFormat="1" ht="15" customHeight="1" outlineLevel="1" x14ac:dyDescent="0.25">
      <c r="A468" s="194">
        <v>70</v>
      </c>
      <c r="B468" s="184">
        <v>7</v>
      </c>
      <c r="C468" s="198" t="s">
        <v>155</v>
      </c>
      <c r="D468" s="190" t="s">
        <v>101</v>
      </c>
      <c r="E468" s="193" t="s">
        <v>11</v>
      </c>
      <c r="F468" s="21" t="s">
        <v>8</v>
      </c>
      <c r="G468" s="21">
        <f>SUM(G469:G473)</f>
        <v>0</v>
      </c>
      <c r="H468" s="181" t="s">
        <v>41</v>
      </c>
      <c r="I468" s="175" t="s">
        <v>348</v>
      </c>
      <c r="J468" s="175" t="s">
        <v>353</v>
      </c>
      <c r="K468" s="175" t="s">
        <v>354</v>
      </c>
      <c r="L468" s="178" t="s">
        <v>152</v>
      </c>
    </row>
    <row r="469" spans="1:12" s="20" customFormat="1" ht="15" customHeight="1" outlineLevel="1" x14ac:dyDescent="0.25">
      <c r="A469" s="195"/>
      <c r="B469" s="185"/>
      <c r="C469" s="199"/>
      <c r="D469" s="191"/>
      <c r="E469" s="193"/>
      <c r="F469" s="23" t="s">
        <v>13</v>
      </c>
      <c r="G469" s="24"/>
      <c r="H469" s="182"/>
      <c r="I469" s="176"/>
      <c r="J469" s="176"/>
      <c r="K469" s="176"/>
      <c r="L469" s="179"/>
    </row>
    <row r="470" spans="1:12" s="20" customFormat="1" ht="15" customHeight="1" outlineLevel="1" x14ac:dyDescent="0.25">
      <c r="A470" s="195"/>
      <c r="B470" s="185"/>
      <c r="C470" s="199"/>
      <c r="D470" s="191"/>
      <c r="E470" s="193"/>
      <c r="F470" s="23" t="s">
        <v>14</v>
      </c>
      <c r="G470" s="24"/>
      <c r="H470" s="182"/>
      <c r="I470" s="176"/>
      <c r="J470" s="176"/>
      <c r="K470" s="176"/>
      <c r="L470" s="179"/>
    </row>
    <row r="471" spans="1:12" s="20" customFormat="1" ht="15" customHeight="1" outlineLevel="1" x14ac:dyDescent="0.25">
      <c r="A471" s="195"/>
      <c r="B471" s="185"/>
      <c r="C471" s="199"/>
      <c r="D471" s="191"/>
      <c r="E471" s="193"/>
      <c r="F471" s="23" t="s">
        <v>15</v>
      </c>
      <c r="G471" s="24">
        <v>0</v>
      </c>
      <c r="H471" s="182"/>
      <c r="I471" s="176"/>
      <c r="J471" s="176"/>
      <c r="K471" s="176"/>
      <c r="L471" s="179"/>
    </row>
    <row r="472" spans="1:12" s="20" customFormat="1" ht="15" customHeight="1" outlineLevel="1" x14ac:dyDescent="0.25">
      <c r="A472" s="195"/>
      <c r="B472" s="185"/>
      <c r="C472" s="199"/>
      <c r="D472" s="191"/>
      <c r="E472" s="193"/>
      <c r="F472" s="23" t="s">
        <v>16</v>
      </c>
      <c r="G472" s="24"/>
      <c r="H472" s="182"/>
      <c r="I472" s="176"/>
      <c r="J472" s="176"/>
      <c r="K472" s="176"/>
      <c r="L472" s="179"/>
    </row>
    <row r="473" spans="1:12" s="20" customFormat="1" ht="15" customHeight="1" outlineLevel="1" x14ac:dyDescent="0.25">
      <c r="A473" s="196"/>
      <c r="B473" s="186"/>
      <c r="C473" s="200"/>
      <c r="D473" s="192"/>
      <c r="E473" s="193"/>
      <c r="F473" s="36" t="s">
        <v>17</v>
      </c>
      <c r="G473" s="24"/>
      <c r="H473" s="183"/>
      <c r="I473" s="177"/>
      <c r="J473" s="177"/>
      <c r="K473" s="177"/>
      <c r="L473" s="180"/>
    </row>
    <row r="474" spans="1:12" s="20" customFormat="1" ht="14.25" customHeight="1" outlineLevel="1" x14ac:dyDescent="0.25">
      <c r="A474" s="160"/>
      <c r="B474" s="16"/>
      <c r="C474" s="17" t="s">
        <v>95</v>
      </c>
      <c r="D474" s="15"/>
      <c r="E474" s="18"/>
      <c r="F474" s="15"/>
      <c r="G474" s="15"/>
      <c r="H474" s="144"/>
      <c r="I474" s="95"/>
      <c r="J474" s="19"/>
      <c r="K474" s="95"/>
      <c r="L474" s="137"/>
    </row>
    <row r="475" spans="1:12" s="22" customFormat="1" ht="15" customHeight="1" outlineLevel="1" x14ac:dyDescent="0.25">
      <c r="A475" s="194">
        <v>71</v>
      </c>
      <c r="B475" s="184">
        <v>8</v>
      </c>
      <c r="C475" s="193" t="s">
        <v>156</v>
      </c>
      <c r="D475" s="245" t="s">
        <v>36</v>
      </c>
      <c r="E475" s="193" t="s">
        <v>26</v>
      </c>
      <c r="F475" s="29" t="s">
        <v>8</v>
      </c>
      <c r="G475" s="29">
        <v>424.8</v>
      </c>
      <c r="H475" s="240" t="s">
        <v>95</v>
      </c>
      <c r="I475" s="175" t="s">
        <v>348</v>
      </c>
      <c r="J475" s="175" t="s">
        <v>353</v>
      </c>
      <c r="K475" s="175" t="s">
        <v>354</v>
      </c>
      <c r="L475" s="178" t="s">
        <v>152</v>
      </c>
    </row>
    <row r="476" spans="1:12" s="22" customFormat="1" ht="15" customHeight="1" outlineLevel="1" x14ac:dyDescent="0.25">
      <c r="A476" s="195"/>
      <c r="B476" s="185"/>
      <c r="C476" s="193"/>
      <c r="D476" s="245"/>
      <c r="E476" s="193"/>
      <c r="F476" s="30" t="s">
        <v>13</v>
      </c>
      <c r="G476" s="26"/>
      <c r="H476" s="240"/>
      <c r="I476" s="176"/>
      <c r="J476" s="176"/>
      <c r="K476" s="176"/>
      <c r="L476" s="179"/>
    </row>
    <row r="477" spans="1:12" s="22" customFormat="1" ht="15" customHeight="1" outlineLevel="1" x14ac:dyDescent="0.25">
      <c r="A477" s="195"/>
      <c r="B477" s="185"/>
      <c r="C477" s="193"/>
      <c r="D477" s="245"/>
      <c r="E477" s="193"/>
      <c r="F477" s="30" t="s">
        <v>14</v>
      </c>
      <c r="G477" s="26"/>
      <c r="H477" s="240"/>
      <c r="I477" s="176"/>
      <c r="J477" s="176"/>
      <c r="K477" s="176"/>
      <c r="L477" s="179"/>
    </row>
    <row r="478" spans="1:12" s="22" customFormat="1" ht="15" customHeight="1" outlineLevel="1" x14ac:dyDescent="0.25">
      <c r="A478" s="195"/>
      <c r="B478" s="185"/>
      <c r="C478" s="193"/>
      <c r="D478" s="245"/>
      <c r="E478" s="193"/>
      <c r="F478" s="30" t="s">
        <v>15</v>
      </c>
      <c r="G478" s="26">
        <v>0</v>
      </c>
      <c r="H478" s="240"/>
      <c r="I478" s="176"/>
      <c r="J478" s="176"/>
      <c r="K478" s="176"/>
      <c r="L478" s="179"/>
    </row>
    <row r="479" spans="1:12" s="22" customFormat="1" ht="15" customHeight="1" outlineLevel="1" x14ac:dyDescent="0.25">
      <c r="A479" s="195"/>
      <c r="B479" s="185"/>
      <c r="C479" s="193"/>
      <c r="D479" s="245"/>
      <c r="E479" s="193"/>
      <c r="F479" s="30" t="s">
        <v>16</v>
      </c>
      <c r="G479" s="26"/>
      <c r="H479" s="240"/>
      <c r="I479" s="176"/>
      <c r="J479" s="176"/>
      <c r="K479" s="176"/>
      <c r="L479" s="179"/>
    </row>
    <row r="480" spans="1:12" s="22" customFormat="1" ht="15" customHeight="1" outlineLevel="1" x14ac:dyDescent="0.25">
      <c r="A480" s="196"/>
      <c r="B480" s="186"/>
      <c r="C480" s="193"/>
      <c r="D480" s="245"/>
      <c r="E480" s="193"/>
      <c r="F480" s="33" t="s">
        <v>17</v>
      </c>
      <c r="G480" s="26">
        <v>0</v>
      </c>
      <c r="H480" s="240"/>
      <c r="I480" s="177"/>
      <c r="J480" s="177"/>
      <c r="K480" s="177"/>
      <c r="L480" s="180"/>
    </row>
    <row r="481" spans="1:12" s="22" customFormat="1" ht="15" customHeight="1" outlineLevel="1" x14ac:dyDescent="0.25">
      <c r="A481" s="194">
        <v>72</v>
      </c>
      <c r="B481" s="184">
        <v>9</v>
      </c>
      <c r="C481" s="193" t="s">
        <v>157</v>
      </c>
      <c r="D481" s="245" t="s">
        <v>56</v>
      </c>
      <c r="E481" s="193" t="s">
        <v>26</v>
      </c>
      <c r="F481" s="29" t="s">
        <v>8</v>
      </c>
      <c r="G481" s="29">
        <v>2.5</v>
      </c>
      <c r="H481" s="240" t="s">
        <v>95</v>
      </c>
      <c r="I481" s="175" t="s">
        <v>348</v>
      </c>
      <c r="J481" s="175" t="s">
        <v>353</v>
      </c>
      <c r="K481" s="175" t="s">
        <v>354</v>
      </c>
      <c r="L481" s="178" t="s">
        <v>448</v>
      </c>
    </row>
    <row r="482" spans="1:12" s="22" customFormat="1" ht="15" customHeight="1" outlineLevel="1" x14ac:dyDescent="0.25">
      <c r="A482" s="195"/>
      <c r="B482" s="185"/>
      <c r="C482" s="193"/>
      <c r="D482" s="245"/>
      <c r="E482" s="193"/>
      <c r="F482" s="30" t="s">
        <v>13</v>
      </c>
      <c r="G482" s="26"/>
      <c r="H482" s="240"/>
      <c r="I482" s="176"/>
      <c r="J482" s="176"/>
      <c r="K482" s="176"/>
      <c r="L482" s="179"/>
    </row>
    <row r="483" spans="1:12" s="22" customFormat="1" ht="15" customHeight="1" outlineLevel="1" x14ac:dyDescent="0.25">
      <c r="A483" s="195"/>
      <c r="B483" s="185"/>
      <c r="C483" s="193"/>
      <c r="D483" s="245"/>
      <c r="E483" s="193"/>
      <c r="F483" s="30" t="s">
        <v>14</v>
      </c>
      <c r="G483" s="26"/>
      <c r="H483" s="240"/>
      <c r="I483" s="176"/>
      <c r="J483" s="176"/>
      <c r="K483" s="176"/>
      <c r="L483" s="179"/>
    </row>
    <row r="484" spans="1:12" s="22" customFormat="1" ht="15" customHeight="1" outlineLevel="1" x14ac:dyDescent="0.25">
      <c r="A484" s="195"/>
      <c r="B484" s="185"/>
      <c r="C484" s="193"/>
      <c r="D484" s="245"/>
      <c r="E484" s="193"/>
      <c r="F484" s="30" t="s">
        <v>15</v>
      </c>
      <c r="G484" s="26">
        <v>0</v>
      </c>
      <c r="H484" s="240"/>
      <c r="I484" s="176"/>
      <c r="J484" s="176"/>
      <c r="K484" s="176"/>
      <c r="L484" s="179"/>
    </row>
    <row r="485" spans="1:12" s="22" customFormat="1" ht="15" customHeight="1" outlineLevel="1" x14ac:dyDescent="0.25">
      <c r="A485" s="195"/>
      <c r="B485" s="185"/>
      <c r="C485" s="193"/>
      <c r="D485" s="245"/>
      <c r="E485" s="193"/>
      <c r="F485" s="30" t="s">
        <v>16</v>
      </c>
      <c r="G485" s="26"/>
      <c r="H485" s="240"/>
      <c r="I485" s="176"/>
      <c r="J485" s="176"/>
      <c r="K485" s="176"/>
      <c r="L485" s="179"/>
    </row>
    <row r="486" spans="1:12" s="22" customFormat="1" ht="15" customHeight="1" outlineLevel="1" x14ac:dyDescent="0.25">
      <c r="A486" s="196"/>
      <c r="B486" s="186"/>
      <c r="C486" s="193"/>
      <c r="D486" s="245"/>
      <c r="E486" s="193"/>
      <c r="F486" s="33" t="s">
        <v>17</v>
      </c>
      <c r="G486" s="26">
        <v>0</v>
      </c>
      <c r="H486" s="240"/>
      <c r="I486" s="177"/>
      <c r="J486" s="177"/>
      <c r="K486" s="177"/>
      <c r="L486" s="180"/>
    </row>
    <row r="487" spans="1:12" s="20" customFormat="1" outlineLevel="1" x14ac:dyDescent="0.25">
      <c r="A487" s="160"/>
      <c r="B487" s="16"/>
      <c r="C487" s="17" t="s">
        <v>51</v>
      </c>
      <c r="D487" s="15"/>
      <c r="E487" s="18"/>
      <c r="F487" s="15"/>
      <c r="G487" s="15"/>
      <c r="H487" s="144"/>
      <c r="I487" s="95"/>
      <c r="J487" s="19"/>
      <c r="K487" s="95"/>
      <c r="L487" s="137"/>
    </row>
    <row r="488" spans="1:12" s="20" customFormat="1" ht="15" customHeight="1" outlineLevel="1" x14ac:dyDescent="0.25">
      <c r="A488" s="194">
        <v>73</v>
      </c>
      <c r="B488" s="184">
        <v>10</v>
      </c>
      <c r="C488" s="239" t="s">
        <v>158</v>
      </c>
      <c r="D488" s="227">
        <v>2023</v>
      </c>
      <c r="E488" s="193" t="s">
        <v>11</v>
      </c>
      <c r="F488" s="21" t="s">
        <v>8</v>
      </c>
      <c r="G488" s="21">
        <f>SUM(G489:G493)</f>
        <v>10.305999999999999</v>
      </c>
      <c r="H488" s="240" t="s">
        <v>51</v>
      </c>
      <c r="I488" s="231" t="s">
        <v>348</v>
      </c>
      <c r="J488" s="231" t="s">
        <v>353</v>
      </c>
      <c r="K488" s="231" t="s">
        <v>354</v>
      </c>
      <c r="L488" s="232" t="s">
        <v>152</v>
      </c>
    </row>
    <row r="489" spans="1:12" s="20" customFormat="1" outlineLevel="1" x14ac:dyDescent="0.25">
      <c r="A489" s="195"/>
      <c r="B489" s="185"/>
      <c r="C489" s="239"/>
      <c r="D489" s="227"/>
      <c r="E489" s="193"/>
      <c r="F489" s="23" t="s">
        <v>13</v>
      </c>
      <c r="G489" s="24"/>
      <c r="H489" s="240"/>
      <c r="I489" s="231"/>
      <c r="J489" s="231"/>
      <c r="K489" s="231"/>
      <c r="L489" s="232"/>
    </row>
    <row r="490" spans="1:12" s="20" customFormat="1" outlineLevel="1" x14ac:dyDescent="0.25">
      <c r="A490" s="195"/>
      <c r="B490" s="185"/>
      <c r="C490" s="239"/>
      <c r="D490" s="227"/>
      <c r="E490" s="193"/>
      <c r="F490" s="23" t="s">
        <v>14</v>
      </c>
      <c r="G490" s="24"/>
      <c r="H490" s="240"/>
      <c r="I490" s="231"/>
      <c r="J490" s="231"/>
      <c r="K490" s="231"/>
      <c r="L490" s="232"/>
    </row>
    <row r="491" spans="1:12" s="20" customFormat="1" outlineLevel="1" x14ac:dyDescent="0.25">
      <c r="A491" s="195"/>
      <c r="B491" s="185"/>
      <c r="C491" s="239"/>
      <c r="D491" s="227"/>
      <c r="E491" s="193"/>
      <c r="F491" s="23" t="s">
        <v>15</v>
      </c>
      <c r="G491" s="24">
        <v>10.305999999999999</v>
      </c>
      <c r="H491" s="240"/>
      <c r="I491" s="231"/>
      <c r="J491" s="231"/>
      <c r="K491" s="231"/>
      <c r="L491" s="232"/>
    </row>
    <row r="492" spans="1:12" s="20" customFormat="1" outlineLevel="1" x14ac:dyDescent="0.25">
      <c r="A492" s="195"/>
      <c r="B492" s="185"/>
      <c r="C492" s="239"/>
      <c r="D492" s="227"/>
      <c r="E492" s="193"/>
      <c r="F492" s="23" t="s">
        <v>16</v>
      </c>
      <c r="G492" s="24"/>
      <c r="H492" s="240"/>
      <c r="I492" s="231"/>
      <c r="J492" s="231"/>
      <c r="K492" s="231"/>
      <c r="L492" s="232"/>
    </row>
    <row r="493" spans="1:12" s="20" customFormat="1" outlineLevel="1" x14ac:dyDescent="0.25">
      <c r="A493" s="196"/>
      <c r="B493" s="186"/>
      <c r="C493" s="239"/>
      <c r="D493" s="227"/>
      <c r="E493" s="193"/>
      <c r="F493" s="36" t="s">
        <v>17</v>
      </c>
      <c r="G493" s="24"/>
      <c r="H493" s="240"/>
      <c r="I493" s="231"/>
      <c r="J493" s="231"/>
      <c r="K493" s="231"/>
      <c r="L493" s="232"/>
    </row>
    <row r="494" spans="1:12" s="22" customFormat="1" ht="30" customHeight="1" outlineLevel="1" x14ac:dyDescent="0.25">
      <c r="A494" s="194">
        <v>74</v>
      </c>
      <c r="B494" s="184">
        <v>11</v>
      </c>
      <c r="C494" s="193" t="s">
        <v>159</v>
      </c>
      <c r="D494" s="245" t="s">
        <v>36</v>
      </c>
      <c r="E494" s="193" t="s">
        <v>26</v>
      </c>
      <c r="F494" s="29" t="s">
        <v>8</v>
      </c>
      <c r="G494" s="29">
        <v>115.2</v>
      </c>
      <c r="H494" s="240" t="s">
        <v>51</v>
      </c>
      <c r="I494" s="231" t="s">
        <v>348</v>
      </c>
      <c r="J494" s="231" t="s">
        <v>353</v>
      </c>
      <c r="K494" s="231" t="s">
        <v>354</v>
      </c>
      <c r="L494" s="232" t="s">
        <v>152</v>
      </c>
    </row>
    <row r="495" spans="1:12" s="22" customFormat="1" ht="15" customHeight="1" outlineLevel="1" x14ac:dyDescent="0.25">
      <c r="A495" s="195"/>
      <c r="B495" s="185"/>
      <c r="C495" s="193"/>
      <c r="D495" s="245"/>
      <c r="E495" s="193"/>
      <c r="F495" s="30" t="s">
        <v>13</v>
      </c>
      <c r="G495" s="26"/>
      <c r="H495" s="240"/>
      <c r="I495" s="231"/>
      <c r="J495" s="231"/>
      <c r="K495" s="231"/>
      <c r="L495" s="232"/>
    </row>
    <row r="496" spans="1:12" s="22" customFormat="1" ht="15" customHeight="1" outlineLevel="1" x14ac:dyDescent="0.25">
      <c r="A496" s="195"/>
      <c r="B496" s="185"/>
      <c r="C496" s="193"/>
      <c r="D496" s="245"/>
      <c r="E496" s="193"/>
      <c r="F496" s="30" t="s">
        <v>14</v>
      </c>
      <c r="G496" s="26"/>
      <c r="H496" s="240"/>
      <c r="I496" s="231"/>
      <c r="J496" s="231"/>
      <c r="K496" s="231"/>
      <c r="L496" s="232"/>
    </row>
    <row r="497" spans="1:12" s="22" customFormat="1" ht="15" customHeight="1" outlineLevel="1" x14ac:dyDescent="0.25">
      <c r="A497" s="195"/>
      <c r="B497" s="185"/>
      <c r="C497" s="193"/>
      <c r="D497" s="245"/>
      <c r="E497" s="193"/>
      <c r="F497" s="30" t="s">
        <v>15</v>
      </c>
      <c r="G497" s="26"/>
      <c r="H497" s="240"/>
      <c r="I497" s="231"/>
      <c r="J497" s="231"/>
      <c r="K497" s="231"/>
      <c r="L497" s="232"/>
    </row>
    <row r="498" spans="1:12" s="22" customFormat="1" ht="15" customHeight="1" outlineLevel="1" x14ac:dyDescent="0.25">
      <c r="A498" s="195"/>
      <c r="B498" s="185"/>
      <c r="C498" s="193"/>
      <c r="D498" s="245"/>
      <c r="E498" s="193"/>
      <c r="F498" s="30" t="s">
        <v>16</v>
      </c>
      <c r="G498" s="26"/>
      <c r="H498" s="240"/>
      <c r="I498" s="231"/>
      <c r="J498" s="231"/>
      <c r="K498" s="231"/>
      <c r="L498" s="232"/>
    </row>
    <row r="499" spans="1:12" s="22" customFormat="1" ht="15" customHeight="1" outlineLevel="1" x14ac:dyDescent="0.25">
      <c r="A499" s="196"/>
      <c r="B499" s="186"/>
      <c r="C499" s="193"/>
      <c r="D499" s="245"/>
      <c r="E499" s="193"/>
      <c r="F499" s="33" t="s">
        <v>17</v>
      </c>
      <c r="G499" s="26"/>
      <c r="H499" s="240"/>
      <c r="I499" s="231"/>
      <c r="J499" s="231"/>
      <c r="K499" s="231"/>
      <c r="L499" s="232"/>
    </row>
    <row r="500" spans="1:12" s="20" customFormat="1" outlineLevel="1" x14ac:dyDescent="0.25">
      <c r="A500" s="160"/>
      <c r="B500" s="16"/>
      <c r="C500" s="17" t="s">
        <v>55</v>
      </c>
      <c r="D500" s="15"/>
      <c r="E500" s="18"/>
      <c r="F500" s="15"/>
      <c r="G500" s="15"/>
      <c r="H500" s="144"/>
      <c r="I500" s="95"/>
      <c r="J500" s="19"/>
      <c r="K500" s="95"/>
      <c r="L500" s="137"/>
    </row>
    <row r="501" spans="1:12" s="20" customFormat="1" ht="15" customHeight="1" outlineLevel="1" x14ac:dyDescent="0.25">
      <c r="A501" s="194">
        <v>75</v>
      </c>
      <c r="B501" s="184">
        <v>12</v>
      </c>
      <c r="C501" s="193" t="s">
        <v>160</v>
      </c>
      <c r="D501" s="245" t="s">
        <v>36</v>
      </c>
      <c r="E501" s="193" t="s">
        <v>26</v>
      </c>
      <c r="F501" s="21" t="s">
        <v>8</v>
      </c>
      <c r="G501" s="21">
        <v>270</v>
      </c>
      <c r="H501" s="240" t="s">
        <v>55</v>
      </c>
      <c r="I501" s="231" t="s">
        <v>348</v>
      </c>
      <c r="J501" s="231" t="s">
        <v>353</v>
      </c>
      <c r="K501" s="231" t="s">
        <v>354</v>
      </c>
      <c r="L501" s="232" t="s">
        <v>152</v>
      </c>
    </row>
    <row r="502" spans="1:12" s="20" customFormat="1" ht="15" customHeight="1" outlineLevel="1" x14ac:dyDescent="0.25">
      <c r="A502" s="195"/>
      <c r="B502" s="185"/>
      <c r="C502" s="193"/>
      <c r="D502" s="245"/>
      <c r="E502" s="193"/>
      <c r="F502" s="23" t="s">
        <v>13</v>
      </c>
      <c r="G502" s="24"/>
      <c r="H502" s="240"/>
      <c r="I502" s="231"/>
      <c r="J502" s="231"/>
      <c r="K502" s="231"/>
      <c r="L502" s="232"/>
    </row>
    <row r="503" spans="1:12" s="20" customFormat="1" ht="15" customHeight="1" outlineLevel="1" x14ac:dyDescent="0.25">
      <c r="A503" s="195"/>
      <c r="B503" s="185"/>
      <c r="C503" s="193"/>
      <c r="D503" s="245"/>
      <c r="E503" s="193"/>
      <c r="F503" s="23" t="s">
        <v>14</v>
      </c>
      <c r="G503" s="24"/>
      <c r="H503" s="240"/>
      <c r="I503" s="231"/>
      <c r="J503" s="231"/>
      <c r="K503" s="231"/>
      <c r="L503" s="232"/>
    </row>
    <row r="504" spans="1:12" s="20" customFormat="1" ht="15" customHeight="1" outlineLevel="1" x14ac:dyDescent="0.25">
      <c r="A504" s="195"/>
      <c r="B504" s="185"/>
      <c r="C504" s="193"/>
      <c r="D504" s="245"/>
      <c r="E504" s="193"/>
      <c r="F504" s="23" t="s">
        <v>15</v>
      </c>
      <c r="G504" s="24">
        <v>0</v>
      </c>
      <c r="H504" s="240"/>
      <c r="I504" s="231"/>
      <c r="J504" s="231"/>
      <c r="K504" s="231"/>
      <c r="L504" s="232"/>
    </row>
    <row r="505" spans="1:12" s="20" customFormat="1" ht="15" customHeight="1" outlineLevel="1" x14ac:dyDescent="0.25">
      <c r="A505" s="195"/>
      <c r="B505" s="185"/>
      <c r="C505" s="193"/>
      <c r="D505" s="245"/>
      <c r="E505" s="193"/>
      <c r="F505" s="23" t="s">
        <v>16</v>
      </c>
      <c r="G505" s="24"/>
      <c r="H505" s="240"/>
      <c r="I505" s="231"/>
      <c r="J505" s="231"/>
      <c r="K505" s="231"/>
      <c r="L505" s="232"/>
    </row>
    <row r="506" spans="1:12" s="20" customFormat="1" ht="15" customHeight="1" outlineLevel="1" x14ac:dyDescent="0.25">
      <c r="A506" s="196"/>
      <c r="B506" s="186"/>
      <c r="C506" s="193"/>
      <c r="D506" s="245"/>
      <c r="E506" s="193"/>
      <c r="F506" s="36" t="s">
        <v>17</v>
      </c>
      <c r="G506" s="24"/>
      <c r="H506" s="240"/>
      <c r="I506" s="231"/>
      <c r="J506" s="231"/>
      <c r="K506" s="231"/>
      <c r="L506" s="232"/>
    </row>
    <row r="507" spans="1:12" s="20" customFormat="1" ht="15" customHeight="1" outlineLevel="1" x14ac:dyDescent="0.25">
      <c r="A507" s="194">
        <v>76</v>
      </c>
      <c r="B507" s="184">
        <v>13</v>
      </c>
      <c r="C507" s="193" t="s">
        <v>161</v>
      </c>
      <c r="D507" s="245" t="s">
        <v>35</v>
      </c>
      <c r="E507" s="193" t="s">
        <v>26</v>
      </c>
      <c r="F507" s="21" t="s">
        <v>8</v>
      </c>
      <c r="G507" s="21">
        <f>SUM(G508:G512)</f>
        <v>0</v>
      </c>
      <c r="H507" s="240" t="s">
        <v>55</v>
      </c>
      <c r="I507" s="231" t="s">
        <v>348</v>
      </c>
      <c r="J507" s="231" t="s">
        <v>353</v>
      </c>
      <c r="K507" s="231" t="s">
        <v>354</v>
      </c>
      <c r="L507" s="232" t="s">
        <v>449</v>
      </c>
    </row>
    <row r="508" spans="1:12" s="20" customFormat="1" ht="15" customHeight="1" outlineLevel="1" x14ac:dyDescent="0.25">
      <c r="A508" s="195"/>
      <c r="B508" s="185"/>
      <c r="C508" s="193"/>
      <c r="D508" s="245"/>
      <c r="E508" s="193"/>
      <c r="F508" s="23" t="s">
        <v>13</v>
      </c>
      <c r="G508" s="24"/>
      <c r="H508" s="240"/>
      <c r="I508" s="231"/>
      <c r="J508" s="231"/>
      <c r="K508" s="231"/>
      <c r="L508" s="232"/>
    </row>
    <row r="509" spans="1:12" s="20" customFormat="1" ht="15" customHeight="1" outlineLevel="1" x14ac:dyDescent="0.25">
      <c r="A509" s="195"/>
      <c r="B509" s="185"/>
      <c r="C509" s="193"/>
      <c r="D509" s="245"/>
      <c r="E509" s="193"/>
      <c r="F509" s="23" t="s">
        <v>14</v>
      </c>
      <c r="G509" s="24"/>
      <c r="H509" s="240"/>
      <c r="I509" s="231"/>
      <c r="J509" s="231"/>
      <c r="K509" s="231"/>
      <c r="L509" s="232"/>
    </row>
    <row r="510" spans="1:12" s="20" customFormat="1" ht="15" customHeight="1" outlineLevel="1" x14ac:dyDescent="0.25">
      <c r="A510" s="195"/>
      <c r="B510" s="185"/>
      <c r="C510" s="193"/>
      <c r="D510" s="245"/>
      <c r="E510" s="193"/>
      <c r="F510" s="23" t="s">
        <v>15</v>
      </c>
      <c r="G510" s="24">
        <v>0</v>
      </c>
      <c r="H510" s="240"/>
      <c r="I510" s="231"/>
      <c r="J510" s="231"/>
      <c r="K510" s="231"/>
      <c r="L510" s="232"/>
    </row>
    <row r="511" spans="1:12" s="20" customFormat="1" ht="15" customHeight="1" outlineLevel="1" x14ac:dyDescent="0.25">
      <c r="A511" s="195"/>
      <c r="B511" s="185"/>
      <c r="C511" s="193"/>
      <c r="D511" s="245"/>
      <c r="E511" s="193"/>
      <c r="F511" s="23" t="s">
        <v>16</v>
      </c>
      <c r="G511" s="24"/>
      <c r="H511" s="240"/>
      <c r="I511" s="231"/>
      <c r="J511" s="231"/>
      <c r="K511" s="231"/>
      <c r="L511" s="232"/>
    </row>
    <row r="512" spans="1:12" s="20" customFormat="1" ht="15" customHeight="1" outlineLevel="1" x14ac:dyDescent="0.25">
      <c r="A512" s="196"/>
      <c r="B512" s="186"/>
      <c r="C512" s="193"/>
      <c r="D512" s="245"/>
      <c r="E512" s="193"/>
      <c r="F512" s="36" t="s">
        <v>17</v>
      </c>
      <c r="G512" s="24"/>
      <c r="H512" s="240"/>
      <c r="I512" s="231"/>
      <c r="J512" s="231"/>
      <c r="K512" s="231"/>
      <c r="L512" s="232"/>
    </row>
    <row r="513" spans="1:12" s="20" customFormat="1" outlineLevel="1" x14ac:dyDescent="0.25">
      <c r="A513" s="160"/>
      <c r="B513" s="16"/>
      <c r="C513" s="17" t="s">
        <v>73</v>
      </c>
      <c r="D513" s="15"/>
      <c r="E513" s="18"/>
      <c r="F513" s="15"/>
      <c r="G513" s="15"/>
      <c r="H513" s="144"/>
      <c r="I513" s="95"/>
      <c r="J513" s="19"/>
      <c r="K513" s="95"/>
      <c r="L513" s="137"/>
    </row>
    <row r="514" spans="1:12" s="20" customFormat="1" outlineLevel="1" x14ac:dyDescent="0.25">
      <c r="A514" s="194">
        <v>77</v>
      </c>
      <c r="B514" s="184">
        <v>14</v>
      </c>
      <c r="C514" s="193" t="s">
        <v>162</v>
      </c>
      <c r="D514" s="245" t="s">
        <v>335</v>
      </c>
      <c r="E514" s="193" t="s">
        <v>62</v>
      </c>
      <c r="F514" s="21" t="s">
        <v>8</v>
      </c>
      <c r="G514" s="21">
        <f>SUM(G515:G519)</f>
        <v>0</v>
      </c>
      <c r="H514" s="240" t="s">
        <v>73</v>
      </c>
      <c r="I514" s="231" t="s">
        <v>348</v>
      </c>
      <c r="J514" s="231" t="s">
        <v>353</v>
      </c>
      <c r="K514" s="231" t="s">
        <v>354</v>
      </c>
      <c r="L514" s="232" t="s">
        <v>152</v>
      </c>
    </row>
    <row r="515" spans="1:12" s="20" customFormat="1" outlineLevel="1" x14ac:dyDescent="0.25">
      <c r="A515" s="195"/>
      <c r="B515" s="185"/>
      <c r="C515" s="193"/>
      <c r="D515" s="245"/>
      <c r="E515" s="193"/>
      <c r="F515" s="23" t="s">
        <v>13</v>
      </c>
      <c r="G515" s="24"/>
      <c r="H515" s="240"/>
      <c r="I515" s="231"/>
      <c r="J515" s="231"/>
      <c r="K515" s="231"/>
      <c r="L515" s="232"/>
    </row>
    <row r="516" spans="1:12" s="20" customFormat="1" outlineLevel="1" x14ac:dyDescent="0.25">
      <c r="A516" s="195"/>
      <c r="B516" s="185"/>
      <c r="C516" s="193"/>
      <c r="D516" s="245"/>
      <c r="E516" s="193"/>
      <c r="F516" s="23" t="s">
        <v>14</v>
      </c>
      <c r="G516" s="24"/>
      <c r="H516" s="240"/>
      <c r="I516" s="231"/>
      <c r="J516" s="231"/>
      <c r="K516" s="231"/>
      <c r="L516" s="232"/>
    </row>
    <row r="517" spans="1:12" s="20" customFormat="1" outlineLevel="1" x14ac:dyDescent="0.25">
      <c r="A517" s="195"/>
      <c r="B517" s="185"/>
      <c r="C517" s="193"/>
      <c r="D517" s="245"/>
      <c r="E517" s="193"/>
      <c r="F517" s="23" t="s">
        <v>15</v>
      </c>
      <c r="G517" s="25"/>
      <c r="H517" s="240"/>
      <c r="I517" s="231"/>
      <c r="J517" s="231"/>
      <c r="K517" s="231"/>
      <c r="L517" s="232"/>
    </row>
    <row r="518" spans="1:12" s="20" customFormat="1" outlineLevel="1" x14ac:dyDescent="0.25">
      <c r="A518" s="195"/>
      <c r="B518" s="185"/>
      <c r="C518" s="193"/>
      <c r="D518" s="245"/>
      <c r="E518" s="193"/>
      <c r="F518" s="23" t="s">
        <v>16</v>
      </c>
      <c r="G518" s="24"/>
      <c r="H518" s="240"/>
      <c r="I518" s="231"/>
      <c r="J518" s="231"/>
      <c r="K518" s="231"/>
      <c r="L518" s="232"/>
    </row>
    <row r="519" spans="1:12" s="20" customFormat="1" outlineLevel="1" x14ac:dyDescent="0.25">
      <c r="A519" s="196"/>
      <c r="B519" s="186"/>
      <c r="C519" s="193"/>
      <c r="D519" s="245"/>
      <c r="E519" s="193"/>
      <c r="F519" s="36" t="s">
        <v>17</v>
      </c>
      <c r="G519" s="24"/>
      <c r="H519" s="240"/>
      <c r="I519" s="231"/>
      <c r="J519" s="231"/>
      <c r="K519" s="231"/>
      <c r="L519" s="232"/>
    </row>
    <row r="520" spans="1:12" s="22" customFormat="1" outlineLevel="1" x14ac:dyDescent="0.25">
      <c r="A520" s="194">
        <v>78</v>
      </c>
      <c r="B520" s="184">
        <v>15</v>
      </c>
      <c r="C520" s="193" t="s">
        <v>163</v>
      </c>
      <c r="D520" s="245" t="s">
        <v>36</v>
      </c>
      <c r="E520" s="193" t="s">
        <v>26</v>
      </c>
      <c r="F520" s="21" t="s">
        <v>8</v>
      </c>
      <c r="G520" s="21">
        <v>169.2</v>
      </c>
      <c r="H520" s="240" t="s">
        <v>73</v>
      </c>
      <c r="I520" s="231" t="s">
        <v>348</v>
      </c>
      <c r="J520" s="231" t="s">
        <v>353</v>
      </c>
      <c r="K520" s="231" t="s">
        <v>354</v>
      </c>
      <c r="L520" s="232" t="s">
        <v>152</v>
      </c>
    </row>
    <row r="521" spans="1:12" s="22" customFormat="1" ht="15" customHeight="1" outlineLevel="1" x14ac:dyDescent="0.25">
      <c r="A521" s="195"/>
      <c r="B521" s="185"/>
      <c r="C521" s="193"/>
      <c r="D521" s="245"/>
      <c r="E521" s="193"/>
      <c r="F521" s="23" t="s">
        <v>13</v>
      </c>
      <c r="G521" s="24"/>
      <c r="H521" s="240"/>
      <c r="I521" s="231"/>
      <c r="J521" s="231"/>
      <c r="K521" s="231"/>
      <c r="L521" s="232"/>
    </row>
    <row r="522" spans="1:12" s="22" customFormat="1" ht="15" customHeight="1" outlineLevel="1" x14ac:dyDescent="0.25">
      <c r="A522" s="195"/>
      <c r="B522" s="185"/>
      <c r="C522" s="193"/>
      <c r="D522" s="245"/>
      <c r="E522" s="193"/>
      <c r="F522" s="23" t="s">
        <v>14</v>
      </c>
      <c r="G522" s="24"/>
      <c r="H522" s="240"/>
      <c r="I522" s="231"/>
      <c r="J522" s="231"/>
      <c r="K522" s="231"/>
      <c r="L522" s="232"/>
    </row>
    <row r="523" spans="1:12" s="22" customFormat="1" ht="15" customHeight="1" outlineLevel="1" x14ac:dyDescent="0.25">
      <c r="A523" s="195"/>
      <c r="B523" s="185"/>
      <c r="C523" s="193"/>
      <c r="D523" s="245"/>
      <c r="E523" s="193"/>
      <c r="F523" s="23" t="s">
        <v>15</v>
      </c>
      <c r="G523" s="25"/>
      <c r="H523" s="240"/>
      <c r="I523" s="231"/>
      <c r="J523" s="231"/>
      <c r="K523" s="231"/>
      <c r="L523" s="232"/>
    </row>
    <row r="524" spans="1:12" s="22" customFormat="1" ht="15" customHeight="1" outlineLevel="1" x14ac:dyDescent="0.25">
      <c r="A524" s="195"/>
      <c r="B524" s="185"/>
      <c r="C524" s="193"/>
      <c r="D524" s="245"/>
      <c r="E524" s="193"/>
      <c r="F524" s="23" t="s">
        <v>16</v>
      </c>
      <c r="G524" s="24"/>
      <c r="H524" s="240"/>
      <c r="I524" s="231"/>
      <c r="J524" s="231"/>
      <c r="K524" s="231"/>
      <c r="L524" s="232"/>
    </row>
    <row r="525" spans="1:12" s="22" customFormat="1" ht="15" customHeight="1" outlineLevel="1" x14ac:dyDescent="0.25">
      <c r="A525" s="196"/>
      <c r="B525" s="186"/>
      <c r="C525" s="193"/>
      <c r="D525" s="245"/>
      <c r="E525" s="193"/>
      <c r="F525" s="36" t="s">
        <v>17</v>
      </c>
      <c r="G525" s="24"/>
      <c r="H525" s="240"/>
      <c r="I525" s="231"/>
      <c r="J525" s="231"/>
      <c r="K525" s="231"/>
      <c r="L525" s="232"/>
    </row>
    <row r="526" spans="1:12" s="22" customFormat="1" ht="15" customHeight="1" outlineLevel="1" x14ac:dyDescent="0.25">
      <c r="A526" s="274" t="s">
        <v>75</v>
      </c>
      <c r="B526" s="275"/>
      <c r="C526" s="275"/>
      <c r="D526" s="276"/>
      <c r="E526" s="49"/>
      <c r="F526" s="36"/>
      <c r="G526" s="23"/>
      <c r="H526" s="50"/>
      <c r="I526" s="97"/>
      <c r="J526" s="97"/>
      <c r="K526" s="97"/>
      <c r="L526" s="52"/>
    </row>
    <row r="527" spans="1:12" s="22" customFormat="1" ht="15" customHeight="1" outlineLevel="1" x14ac:dyDescent="0.25">
      <c r="A527" s="194">
        <v>79</v>
      </c>
      <c r="B527" s="184">
        <v>16</v>
      </c>
      <c r="C527" s="193" t="s">
        <v>164</v>
      </c>
      <c r="D527" s="245" t="s">
        <v>36</v>
      </c>
      <c r="E527" s="193" t="s">
        <v>26</v>
      </c>
      <c r="F527" s="21" t="s">
        <v>8</v>
      </c>
      <c r="G527" s="21">
        <v>183.6</v>
      </c>
      <c r="H527" s="240" t="s">
        <v>75</v>
      </c>
      <c r="I527" s="231" t="s">
        <v>348</v>
      </c>
      <c r="J527" s="231" t="s">
        <v>353</v>
      </c>
      <c r="K527" s="231" t="s">
        <v>354</v>
      </c>
      <c r="L527" s="232" t="s">
        <v>152</v>
      </c>
    </row>
    <row r="528" spans="1:12" s="22" customFormat="1" ht="15" customHeight="1" outlineLevel="1" x14ac:dyDescent="0.25">
      <c r="A528" s="195"/>
      <c r="B528" s="185"/>
      <c r="C528" s="193"/>
      <c r="D528" s="245"/>
      <c r="E528" s="193"/>
      <c r="F528" s="23" t="s">
        <v>13</v>
      </c>
      <c r="G528" s="24"/>
      <c r="H528" s="240"/>
      <c r="I528" s="231"/>
      <c r="J528" s="231"/>
      <c r="K528" s="231"/>
      <c r="L528" s="232"/>
    </row>
    <row r="529" spans="1:12" s="22" customFormat="1" ht="15" customHeight="1" outlineLevel="1" x14ac:dyDescent="0.25">
      <c r="A529" s="195"/>
      <c r="B529" s="185"/>
      <c r="C529" s="193"/>
      <c r="D529" s="245"/>
      <c r="E529" s="193"/>
      <c r="F529" s="23" t="s">
        <v>14</v>
      </c>
      <c r="G529" s="24"/>
      <c r="H529" s="240"/>
      <c r="I529" s="231"/>
      <c r="J529" s="231"/>
      <c r="K529" s="231"/>
      <c r="L529" s="232"/>
    </row>
    <row r="530" spans="1:12" s="22" customFormat="1" ht="15" customHeight="1" outlineLevel="1" x14ac:dyDescent="0.25">
      <c r="A530" s="195"/>
      <c r="B530" s="185"/>
      <c r="C530" s="193"/>
      <c r="D530" s="245"/>
      <c r="E530" s="193"/>
      <c r="F530" s="23" t="s">
        <v>15</v>
      </c>
      <c r="G530" s="25"/>
      <c r="H530" s="240"/>
      <c r="I530" s="231"/>
      <c r="J530" s="231"/>
      <c r="K530" s="231"/>
      <c r="L530" s="232"/>
    </row>
    <row r="531" spans="1:12" s="22" customFormat="1" ht="15" customHeight="1" outlineLevel="1" x14ac:dyDescent="0.25">
      <c r="A531" s="195"/>
      <c r="B531" s="185"/>
      <c r="C531" s="193"/>
      <c r="D531" s="245"/>
      <c r="E531" s="193"/>
      <c r="F531" s="23" t="s">
        <v>16</v>
      </c>
      <c r="G531" s="24"/>
      <c r="H531" s="240"/>
      <c r="I531" s="231"/>
      <c r="J531" s="231"/>
      <c r="K531" s="231"/>
      <c r="L531" s="232"/>
    </row>
    <row r="532" spans="1:12" s="22" customFormat="1" ht="15" customHeight="1" outlineLevel="1" x14ac:dyDescent="0.25">
      <c r="A532" s="196"/>
      <c r="B532" s="186"/>
      <c r="C532" s="193"/>
      <c r="D532" s="245"/>
      <c r="E532" s="193"/>
      <c r="F532" s="36" t="s">
        <v>17</v>
      </c>
      <c r="G532" s="24"/>
      <c r="H532" s="240"/>
      <c r="I532" s="231"/>
      <c r="J532" s="231"/>
      <c r="K532" s="231"/>
      <c r="L532" s="232"/>
    </row>
    <row r="533" spans="1:12" s="20" customFormat="1" ht="13.5" customHeight="1" outlineLevel="1" x14ac:dyDescent="0.25">
      <c r="A533" s="160"/>
      <c r="B533" s="16"/>
      <c r="C533" s="17" t="s">
        <v>165</v>
      </c>
      <c r="D533" s="15"/>
      <c r="E533" s="18"/>
      <c r="F533" s="15"/>
      <c r="G533" s="15"/>
      <c r="H533" s="144"/>
      <c r="I533" s="95"/>
      <c r="J533" s="19"/>
      <c r="K533" s="95"/>
      <c r="L533" s="137"/>
    </row>
    <row r="534" spans="1:12" s="22" customFormat="1" outlineLevel="1" x14ac:dyDescent="0.25">
      <c r="A534" s="194">
        <v>80</v>
      </c>
      <c r="B534" s="184">
        <v>17</v>
      </c>
      <c r="C534" s="187" t="s">
        <v>166</v>
      </c>
      <c r="D534" s="235" t="s">
        <v>167</v>
      </c>
      <c r="E534" s="193" t="s">
        <v>24</v>
      </c>
      <c r="F534" s="21" t="s">
        <v>8</v>
      </c>
      <c r="G534" s="21">
        <f>SUM(G535:G539)</f>
        <v>75000</v>
      </c>
      <c r="H534" s="181" t="s">
        <v>168</v>
      </c>
      <c r="I534" s="175" t="s">
        <v>348</v>
      </c>
      <c r="J534" s="175" t="s">
        <v>353</v>
      </c>
      <c r="K534" s="175" t="s">
        <v>354</v>
      </c>
      <c r="L534" s="178" t="s">
        <v>169</v>
      </c>
    </row>
    <row r="535" spans="1:12" s="22" customFormat="1" ht="15" customHeight="1" outlineLevel="1" x14ac:dyDescent="0.25">
      <c r="A535" s="195"/>
      <c r="B535" s="185"/>
      <c r="C535" s="188"/>
      <c r="D535" s="236"/>
      <c r="E535" s="193"/>
      <c r="F535" s="23" t="s">
        <v>13</v>
      </c>
      <c r="G535" s="24"/>
      <c r="H535" s="182"/>
      <c r="I535" s="176"/>
      <c r="J535" s="176"/>
      <c r="K535" s="176"/>
      <c r="L535" s="179"/>
    </row>
    <row r="536" spans="1:12" s="22" customFormat="1" ht="15" customHeight="1" outlineLevel="1" x14ac:dyDescent="0.25">
      <c r="A536" s="195"/>
      <c r="B536" s="185"/>
      <c r="C536" s="188"/>
      <c r="D536" s="236"/>
      <c r="E536" s="193"/>
      <c r="F536" s="23" t="s">
        <v>14</v>
      </c>
      <c r="G536" s="24"/>
      <c r="H536" s="182"/>
      <c r="I536" s="176"/>
      <c r="J536" s="176"/>
      <c r="K536" s="176"/>
      <c r="L536" s="179"/>
    </row>
    <row r="537" spans="1:12" s="22" customFormat="1" ht="15" customHeight="1" outlineLevel="1" x14ac:dyDescent="0.25">
      <c r="A537" s="195"/>
      <c r="B537" s="185"/>
      <c r="C537" s="188"/>
      <c r="D537" s="236"/>
      <c r="E537" s="193"/>
      <c r="F537" s="23" t="s">
        <v>15</v>
      </c>
      <c r="G537" s="24"/>
      <c r="H537" s="182"/>
      <c r="I537" s="176"/>
      <c r="J537" s="176"/>
      <c r="K537" s="176"/>
      <c r="L537" s="179"/>
    </row>
    <row r="538" spans="1:12" s="22" customFormat="1" ht="15" customHeight="1" outlineLevel="1" x14ac:dyDescent="0.25">
      <c r="A538" s="195"/>
      <c r="B538" s="185"/>
      <c r="C538" s="188"/>
      <c r="D538" s="236"/>
      <c r="E538" s="193"/>
      <c r="F538" s="23" t="s">
        <v>16</v>
      </c>
      <c r="G538" s="24"/>
      <c r="H538" s="182"/>
      <c r="I538" s="176"/>
      <c r="J538" s="176"/>
      <c r="K538" s="176"/>
      <c r="L538" s="179"/>
    </row>
    <row r="539" spans="1:12" s="22" customFormat="1" outlineLevel="1" x14ac:dyDescent="0.25">
      <c r="A539" s="196"/>
      <c r="B539" s="186"/>
      <c r="C539" s="189"/>
      <c r="D539" s="237"/>
      <c r="E539" s="193"/>
      <c r="F539" s="36" t="s">
        <v>17</v>
      </c>
      <c r="G539" s="37">
        <v>75000</v>
      </c>
      <c r="H539" s="183"/>
      <c r="I539" s="177"/>
      <c r="J539" s="177"/>
      <c r="K539" s="177"/>
      <c r="L539" s="180"/>
    </row>
    <row r="540" spans="1:12" s="22" customFormat="1" outlineLevel="1" x14ac:dyDescent="0.25">
      <c r="A540" s="194">
        <v>81</v>
      </c>
      <c r="B540" s="184">
        <v>18</v>
      </c>
      <c r="C540" s="187" t="s">
        <v>170</v>
      </c>
      <c r="D540" s="235" t="s">
        <v>99</v>
      </c>
      <c r="E540" s="193" t="s">
        <v>11</v>
      </c>
      <c r="F540" s="21" t="s">
        <v>8</v>
      </c>
      <c r="G540" s="21">
        <f>SUM(G541:G545)</f>
        <v>10000</v>
      </c>
      <c r="H540" s="181" t="s">
        <v>171</v>
      </c>
      <c r="I540" s="175" t="s">
        <v>355</v>
      </c>
      <c r="J540" s="175" t="s">
        <v>356</v>
      </c>
      <c r="K540" s="175" t="s">
        <v>357</v>
      </c>
      <c r="L540" s="178" t="s">
        <v>172</v>
      </c>
    </row>
    <row r="541" spans="1:12" s="22" customFormat="1" ht="15" customHeight="1" outlineLevel="1" x14ac:dyDescent="0.25">
      <c r="A541" s="195"/>
      <c r="B541" s="185"/>
      <c r="C541" s="188"/>
      <c r="D541" s="236"/>
      <c r="E541" s="193"/>
      <c r="F541" s="23" t="s">
        <v>13</v>
      </c>
      <c r="G541" s="24"/>
      <c r="H541" s="182"/>
      <c r="I541" s="176"/>
      <c r="J541" s="176"/>
      <c r="K541" s="176"/>
      <c r="L541" s="179"/>
    </row>
    <row r="542" spans="1:12" s="22" customFormat="1" ht="15" customHeight="1" outlineLevel="1" x14ac:dyDescent="0.25">
      <c r="A542" s="195"/>
      <c r="B542" s="185"/>
      <c r="C542" s="188"/>
      <c r="D542" s="236"/>
      <c r="E542" s="193"/>
      <c r="F542" s="23" t="s">
        <v>14</v>
      </c>
      <c r="G542" s="24"/>
      <c r="H542" s="182"/>
      <c r="I542" s="176"/>
      <c r="J542" s="176"/>
      <c r="K542" s="176"/>
      <c r="L542" s="179"/>
    </row>
    <row r="543" spans="1:12" s="22" customFormat="1" ht="15" customHeight="1" outlineLevel="1" x14ac:dyDescent="0.25">
      <c r="A543" s="195"/>
      <c r="B543" s="185"/>
      <c r="C543" s="188"/>
      <c r="D543" s="236"/>
      <c r="E543" s="193"/>
      <c r="F543" s="23" t="s">
        <v>15</v>
      </c>
      <c r="G543" s="24"/>
      <c r="H543" s="182"/>
      <c r="I543" s="176"/>
      <c r="J543" s="176"/>
      <c r="K543" s="176"/>
      <c r="L543" s="179"/>
    </row>
    <row r="544" spans="1:12" s="22" customFormat="1" ht="15" customHeight="1" outlineLevel="1" x14ac:dyDescent="0.25">
      <c r="A544" s="195"/>
      <c r="B544" s="185"/>
      <c r="C544" s="188"/>
      <c r="D544" s="236"/>
      <c r="E544" s="193"/>
      <c r="F544" s="23" t="s">
        <v>16</v>
      </c>
      <c r="G544" s="24"/>
      <c r="H544" s="182"/>
      <c r="I544" s="176"/>
      <c r="J544" s="176"/>
      <c r="K544" s="176"/>
      <c r="L544" s="179"/>
    </row>
    <row r="545" spans="1:12" s="22" customFormat="1" ht="78" customHeight="1" outlineLevel="1" x14ac:dyDescent="0.25">
      <c r="A545" s="196"/>
      <c r="B545" s="186"/>
      <c r="C545" s="189"/>
      <c r="D545" s="237"/>
      <c r="E545" s="193"/>
      <c r="F545" s="36" t="s">
        <v>17</v>
      </c>
      <c r="G545" s="37">
        <v>10000</v>
      </c>
      <c r="H545" s="183"/>
      <c r="I545" s="177"/>
      <c r="J545" s="177"/>
      <c r="K545" s="177"/>
      <c r="L545" s="180"/>
    </row>
    <row r="546" spans="1:12" s="22" customFormat="1" outlineLevel="1" x14ac:dyDescent="0.25">
      <c r="A546" s="194">
        <v>82</v>
      </c>
      <c r="B546" s="184">
        <v>19</v>
      </c>
      <c r="C546" s="187" t="s">
        <v>534</v>
      </c>
      <c r="D546" s="190" t="s">
        <v>49</v>
      </c>
      <c r="E546" s="193" t="s">
        <v>29</v>
      </c>
      <c r="F546" s="21" t="s">
        <v>8</v>
      </c>
      <c r="G546" s="21">
        <f>SUM(G547:G551)</f>
        <v>600</v>
      </c>
      <c r="H546" s="181" t="s">
        <v>173</v>
      </c>
      <c r="I546" s="175" t="s">
        <v>348</v>
      </c>
      <c r="J546" s="175" t="s">
        <v>353</v>
      </c>
      <c r="K546" s="175" t="s">
        <v>354</v>
      </c>
      <c r="L546" s="178" t="s">
        <v>174</v>
      </c>
    </row>
    <row r="547" spans="1:12" s="22" customFormat="1" ht="15" customHeight="1" outlineLevel="1" x14ac:dyDescent="0.25">
      <c r="A547" s="195"/>
      <c r="B547" s="185"/>
      <c r="C547" s="188"/>
      <c r="D547" s="191"/>
      <c r="E547" s="193"/>
      <c r="F547" s="23" t="s">
        <v>13</v>
      </c>
      <c r="G547" s="24">
        <v>400</v>
      </c>
      <c r="H547" s="182"/>
      <c r="I547" s="176"/>
      <c r="J547" s="176"/>
      <c r="K547" s="176"/>
      <c r="L547" s="179"/>
    </row>
    <row r="548" spans="1:12" s="22" customFormat="1" ht="15" customHeight="1" outlineLevel="1" x14ac:dyDescent="0.25">
      <c r="A548" s="195"/>
      <c r="B548" s="185"/>
      <c r="C548" s="188"/>
      <c r="D548" s="191"/>
      <c r="E548" s="193"/>
      <c r="F548" s="23" t="s">
        <v>14</v>
      </c>
      <c r="G548" s="24"/>
      <c r="H548" s="182"/>
      <c r="I548" s="176"/>
      <c r="J548" s="176"/>
      <c r="K548" s="176"/>
      <c r="L548" s="179"/>
    </row>
    <row r="549" spans="1:12" s="22" customFormat="1" ht="15" customHeight="1" outlineLevel="1" x14ac:dyDescent="0.25">
      <c r="A549" s="195"/>
      <c r="B549" s="185"/>
      <c r="C549" s="188"/>
      <c r="D549" s="191"/>
      <c r="E549" s="193"/>
      <c r="F549" s="23" t="s">
        <v>15</v>
      </c>
      <c r="G549" s="24"/>
      <c r="H549" s="182"/>
      <c r="I549" s="176"/>
      <c r="J549" s="176"/>
      <c r="K549" s="176"/>
      <c r="L549" s="179"/>
    </row>
    <row r="550" spans="1:12" s="22" customFormat="1" ht="15" customHeight="1" outlineLevel="1" x14ac:dyDescent="0.25">
      <c r="A550" s="195"/>
      <c r="B550" s="185"/>
      <c r="C550" s="188"/>
      <c r="D550" s="191"/>
      <c r="E550" s="193"/>
      <c r="F550" s="23" t="s">
        <v>16</v>
      </c>
      <c r="G550" s="24"/>
      <c r="H550" s="182"/>
      <c r="I550" s="176"/>
      <c r="J550" s="176"/>
      <c r="K550" s="176"/>
      <c r="L550" s="179"/>
    </row>
    <row r="551" spans="1:12" s="22" customFormat="1" outlineLevel="1" x14ac:dyDescent="0.25">
      <c r="A551" s="196"/>
      <c r="B551" s="186"/>
      <c r="C551" s="189"/>
      <c r="D551" s="192"/>
      <c r="E551" s="193"/>
      <c r="F551" s="36" t="s">
        <v>17</v>
      </c>
      <c r="G551" s="37">
        <v>200</v>
      </c>
      <c r="H551" s="183"/>
      <c r="I551" s="177"/>
      <c r="J551" s="177"/>
      <c r="K551" s="177"/>
      <c r="L551" s="180"/>
    </row>
    <row r="552" spans="1:12" s="22" customFormat="1" outlineLevel="1" x14ac:dyDescent="0.25">
      <c r="A552" s="194">
        <v>83</v>
      </c>
      <c r="B552" s="184">
        <v>20</v>
      </c>
      <c r="C552" s="187" t="s">
        <v>175</v>
      </c>
      <c r="D552" s="235">
        <v>2030</v>
      </c>
      <c r="E552" s="193" t="s">
        <v>11</v>
      </c>
      <c r="F552" s="21" t="s">
        <v>8</v>
      </c>
      <c r="G552" s="21">
        <f>SUM(G553:G557)</f>
        <v>599.6628760000001</v>
      </c>
      <c r="H552" s="181" t="s">
        <v>176</v>
      </c>
      <c r="I552" s="175" t="s">
        <v>348</v>
      </c>
      <c r="J552" s="175" t="s">
        <v>353</v>
      </c>
      <c r="K552" s="175" t="s">
        <v>354</v>
      </c>
      <c r="L552" s="178" t="s">
        <v>152</v>
      </c>
    </row>
    <row r="553" spans="1:12" s="22" customFormat="1" ht="15" customHeight="1" outlineLevel="1" x14ac:dyDescent="0.25">
      <c r="A553" s="195"/>
      <c r="B553" s="185"/>
      <c r="C553" s="188"/>
      <c r="D553" s="236"/>
      <c r="E553" s="193"/>
      <c r="F553" s="23" t="s">
        <v>13</v>
      </c>
      <c r="G553" s="24">
        <v>255.477036</v>
      </c>
      <c r="H553" s="182"/>
      <c r="I553" s="176"/>
      <c r="J553" s="176"/>
      <c r="K553" s="176"/>
      <c r="L553" s="179"/>
    </row>
    <row r="554" spans="1:12" s="22" customFormat="1" outlineLevel="1" x14ac:dyDescent="0.25">
      <c r="A554" s="195"/>
      <c r="B554" s="185"/>
      <c r="C554" s="188"/>
      <c r="D554" s="236"/>
      <c r="E554" s="193"/>
      <c r="F554" s="23" t="s">
        <v>14</v>
      </c>
      <c r="G554" s="24">
        <v>266.69720000000001</v>
      </c>
      <c r="H554" s="182"/>
      <c r="I554" s="176"/>
      <c r="J554" s="176"/>
      <c r="K554" s="176"/>
      <c r="L554" s="179"/>
    </row>
    <row r="555" spans="1:12" s="22" customFormat="1" outlineLevel="1" x14ac:dyDescent="0.25">
      <c r="A555" s="195"/>
      <c r="B555" s="185"/>
      <c r="C555" s="188"/>
      <c r="D555" s="236"/>
      <c r="E555" s="193"/>
      <c r="F555" s="23" t="s">
        <v>15</v>
      </c>
      <c r="G555" s="24">
        <v>77.488640000000004</v>
      </c>
      <c r="H555" s="182"/>
      <c r="I555" s="176"/>
      <c r="J555" s="176"/>
      <c r="K555" s="176"/>
      <c r="L555" s="179"/>
    </row>
    <row r="556" spans="1:12" s="22" customFormat="1" outlineLevel="1" x14ac:dyDescent="0.25">
      <c r="A556" s="195"/>
      <c r="B556" s="185"/>
      <c r="C556" s="188"/>
      <c r="D556" s="236"/>
      <c r="E556" s="193"/>
      <c r="F556" s="23" t="s">
        <v>16</v>
      </c>
      <c r="G556" s="24"/>
      <c r="H556" s="182"/>
      <c r="I556" s="176"/>
      <c r="J556" s="176"/>
      <c r="K556" s="176"/>
      <c r="L556" s="179"/>
    </row>
    <row r="557" spans="1:12" s="22" customFormat="1" outlineLevel="1" x14ac:dyDescent="0.25">
      <c r="A557" s="196"/>
      <c r="B557" s="186"/>
      <c r="C557" s="189"/>
      <c r="D557" s="237"/>
      <c r="E557" s="193"/>
      <c r="F557" s="36" t="s">
        <v>17</v>
      </c>
      <c r="G557" s="24"/>
      <c r="H557" s="183"/>
      <c r="I557" s="177"/>
      <c r="J557" s="177"/>
      <c r="K557" s="177"/>
      <c r="L557" s="180"/>
    </row>
    <row r="558" spans="1:12" s="22" customFormat="1" outlineLevel="1" x14ac:dyDescent="0.25">
      <c r="A558" s="194">
        <v>84</v>
      </c>
      <c r="B558" s="184">
        <v>21</v>
      </c>
      <c r="C558" s="269" t="s">
        <v>177</v>
      </c>
      <c r="D558" s="190" t="s">
        <v>68</v>
      </c>
      <c r="E558" s="190" t="s">
        <v>11</v>
      </c>
      <c r="F558" s="21" t="s">
        <v>8</v>
      </c>
      <c r="G558" s="21">
        <v>270.5</v>
      </c>
      <c r="H558" s="181" t="s">
        <v>176</v>
      </c>
      <c r="I558" s="175" t="s">
        <v>348</v>
      </c>
      <c r="J558" s="175" t="s">
        <v>353</v>
      </c>
      <c r="K558" s="175" t="s">
        <v>354</v>
      </c>
      <c r="L558" s="178" t="s">
        <v>152</v>
      </c>
    </row>
    <row r="559" spans="1:12" s="22" customFormat="1" outlineLevel="1" x14ac:dyDescent="0.25">
      <c r="A559" s="195"/>
      <c r="B559" s="185"/>
      <c r="C559" s="270"/>
      <c r="D559" s="191"/>
      <c r="E559" s="191"/>
      <c r="F559" s="23" t="s">
        <v>13</v>
      </c>
      <c r="G559" s="24"/>
      <c r="H559" s="182"/>
      <c r="I559" s="176"/>
      <c r="J559" s="176"/>
      <c r="K559" s="176"/>
      <c r="L559" s="179"/>
    </row>
    <row r="560" spans="1:12" s="22" customFormat="1" outlineLevel="1" x14ac:dyDescent="0.25">
      <c r="A560" s="195"/>
      <c r="B560" s="185"/>
      <c r="C560" s="270"/>
      <c r="D560" s="191"/>
      <c r="E560" s="191"/>
      <c r="F560" s="23" t="s">
        <v>14</v>
      </c>
      <c r="G560" s="24"/>
      <c r="H560" s="182"/>
      <c r="I560" s="176"/>
      <c r="J560" s="176"/>
      <c r="K560" s="176"/>
      <c r="L560" s="179"/>
    </row>
    <row r="561" spans="1:12" s="22" customFormat="1" outlineLevel="1" x14ac:dyDescent="0.25">
      <c r="A561" s="195"/>
      <c r="B561" s="185"/>
      <c r="C561" s="270"/>
      <c r="D561" s="191"/>
      <c r="E561" s="191"/>
      <c r="F561" s="23" t="s">
        <v>15</v>
      </c>
      <c r="G561" s="24"/>
      <c r="H561" s="182"/>
      <c r="I561" s="176"/>
      <c r="J561" s="176"/>
      <c r="K561" s="176"/>
      <c r="L561" s="179"/>
    </row>
    <row r="562" spans="1:12" s="22" customFormat="1" outlineLevel="1" x14ac:dyDescent="0.25">
      <c r="A562" s="195"/>
      <c r="B562" s="185"/>
      <c r="C562" s="270"/>
      <c r="D562" s="191"/>
      <c r="E562" s="191"/>
      <c r="F562" s="23" t="s">
        <v>16</v>
      </c>
      <c r="G562" s="24"/>
      <c r="H562" s="182"/>
      <c r="I562" s="176"/>
      <c r="J562" s="176"/>
      <c r="K562" s="176"/>
      <c r="L562" s="179"/>
    </row>
    <row r="563" spans="1:12" s="22" customFormat="1" outlineLevel="1" x14ac:dyDescent="0.25">
      <c r="A563" s="196"/>
      <c r="B563" s="186"/>
      <c r="C563" s="271"/>
      <c r="D563" s="192"/>
      <c r="E563" s="192"/>
      <c r="F563" s="36" t="s">
        <v>17</v>
      </c>
      <c r="G563" s="24"/>
      <c r="H563" s="183"/>
      <c r="I563" s="177"/>
      <c r="J563" s="177"/>
      <c r="K563" s="177"/>
      <c r="L563" s="180"/>
    </row>
    <row r="564" spans="1:12" s="22" customFormat="1" outlineLevel="1" x14ac:dyDescent="0.25">
      <c r="A564" s="194">
        <v>85</v>
      </c>
      <c r="B564" s="184">
        <v>22</v>
      </c>
      <c r="C564" s="187" t="s">
        <v>158</v>
      </c>
      <c r="D564" s="235" t="s">
        <v>59</v>
      </c>
      <c r="E564" s="193" t="s">
        <v>24</v>
      </c>
      <c r="F564" s="21" t="s">
        <v>8</v>
      </c>
      <c r="G564" s="21">
        <f>SUM(G565:G569)</f>
        <v>400</v>
      </c>
      <c r="H564" s="181" t="s">
        <v>178</v>
      </c>
      <c r="I564" s="175" t="s">
        <v>348</v>
      </c>
      <c r="J564" s="175" t="s">
        <v>353</v>
      </c>
      <c r="K564" s="175" t="s">
        <v>354</v>
      </c>
      <c r="L564" s="178" t="s">
        <v>152</v>
      </c>
    </row>
    <row r="565" spans="1:12" s="22" customFormat="1" outlineLevel="1" x14ac:dyDescent="0.25">
      <c r="A565" s="195"/>
      <c r="B565" s="185"/>
      <c r="C565" s="188"/>
      <c r="D565" s="236"/>
      <c r="E565" s="193"/>
      <c r="F565" s="23" t="s">
        <v>13</v>
      </c>
      <c r="G565" s="24"/>
      <c r="H565" s="182"/>
      <c r="I565" s="176"/>
      <c r="J565" s="176"/>
      <c r="K565" s="176"/>
      <c r="L565" s="179"/>
    </row>
    <row r="566" spans="1:12" s="22" customFormat="1" outlineLevel="1" x14ac:dyDescent="0.25">
      <c r="A566" s="195"/>
      <c r="B566" s="185"/>
      <c r="C566" s="188"/>
      <c r="D566" s="236"/>
      <c r="E566" s="193"/>
      <c r="F566" s="23" t="s">
        <v>14</v>
      </c>
      <c r="G566" s="24"/>
      <c r="H566" s="182"/>
      <c r="I566" s="176"/>
      <c r="J566" s="176"/>
      <c r="K566" s="176"/>
      <c r="L566" s="179"/>
    </row>
    <row r="567" spans="1:12" s="22" customFormat="1" outlineLevel="1" x14ac:dyDescent="0.25">
      <c r="A567" s="195"/>
      <c r="B567" s="185"/>
      <c r="C567" s="188"/>
      <c r="D567" s="236"/>
      <c r="E567" s="193"/>
      <c r="F567" s="23" t="s">
        <v>15</v>
      </c>
      <c r="G567" s="24"/>
      <c r="H567" s="182"/>
      <c r="I567" s="176"/>
      <c r="J567" s="176"/>
      <c r="K567" s="176"/>
      <c r="L567" s="179"/>
    </row>
    <row r="568" spans="1:12" s="22" customFormat="1" outlineLevel="1" x14ac:dyDescent="0.25">
      <c r="A568" s="195"/>
      <c r="B568" s="185"/>
      <c r="C568" s="188"/>
      <c r="D568" s="236"/>
      <c r="E568" s="193"/>
      <c r="F568" s="23" t="s">
        <v>16</v>
      </c>
      <c r="G568" s="24"/>
      <c r="H568" s="182"/>
      <c r="I568" s="176"/>
      <c r="J568" s="176"/>
      <c r="K568" s="176"/>
      <c r="L568" s="179"/>
    </row>
    <row r="569" spans="1:12" s="22" customFormat="1" outlineLevel="1" x14ac:dyDescent="0.25">
      <c r="A569" s="196"/>
      <c r="B569" s="186"/>
      <c r="C569" s="189"/>
      <c r="D569" s="237"/>
      <c r="E569" s="193"/>
      <c r="F569" s="36" t="s">
        <v>17</v>
      </c>
      <c r="G569" s="24">
        <v>400</v>
      </c>
      <c r="H569" s="183"/>
      <c r="I569" s="177"/>
      <c r="J569" s="177"/>
      <c r="K569" s="177"/>
      <c r="L569" s="180"/>
    </row>
    <row r="570" spans="1:12" s="22" customFormat="1" ht="15" customHeight="1" outlineLevel="1" x14ac:dyDescent="0.25">
      <c r="A570" s="194">
        <v>86</v>
      </c>
      <c r="B570" s="184">
        <v>23</v>
      </c>
      <c r="C570" s="269" t="s">
        <v>524</v>
      </c>
      <c r="D570" s="190" t="s">
        <v>56</v>
      </c>
      <c r="E570" s="190" t="s">
        <v>62</v>
      </c>
      <c r="F570" s="21" t="s">
        <v>8</v>
      </c>
      <c r="G570" s="21">
        <v>0</v>
      </c>
      <c r="H570" s="181" t="s">
        <v>176</v>
      </c>
      <c r="I570" s="175" t="s">
        <v>348</v>
      </c>
      <c r="J570" s="175" t="s">
        <v>353</v>
      </c>
      <c r="K570" s="175" t="s">
        <v>354</v>
      </c>
      <c r="L570" s="178" t="s">
        <v>528</v>
      </c>
    </row>
    <row r="571" spans="1:12" s="22" customFormat="1" outlineLevel="1" x14ac:dyDescent="0.25">
      <c r="A571" s="195"/>
      <c r="B571" s="185"/>
      <c r="C571" s="270"/>
      <c r="D571" s="191"/>
      <c r="E571" s="191"/>
      <c r="F571" s="23" t="s">
        <v>13</v>
      </c>
      <c r="G571" s="24"/>
      <c r="H571" s="182"/>
      <c r="I571" s="176"/>
      <c r="J571" s="176"/>
      <c r="K571" s="176"/>
      <c r="L571" s="179"/>
    </row>
    <row r="572" spans="1:12" s="22" customFormat="1" outlineLevel="1" x14ac:dyDescent="0.25">
      <c r="A572" s="195"/>
      <c r="B572" s="185"/>
      <c r="C572" s="270"/>
      <c r="D572" s="191"/>
      <c r="E572" s="191"/>
      <c r="F572" s="23" t="s">
        <v>14</v>
      </c>
      <c r="G572" s="24"/>
      <c r="H572" s="182"/>
      <c r="I572" s="176"/>
      <c r="J572" s="176"/>
      <c r="K572" s="176"/>
      <c r="L572" s="179"/>
    </row>
    <row r="573" spans="1:12" s="22" customFormat="1" outlineLevel="1" x14ac:dyDescent="0.25">
      <c r="A573" s="195"/>
      <c r="B573" s="185"/>
      <c r="C573" s="270"/>
      <c r="D573" s="191"/>
      <c r="E573" s="191"/>
      <c r="F573" s="23" t="s">
        <v>15</v>
      </c>
      <c r="G573" s="24"/>
      <c r="H573" s="182"/>
      <c r="I573" s="176"/>
      <c r="J573" s="176"/>
      <c r="K573" s="176"/>
      <c r="L573" s="179"/>
    </row>
    <row r="574" spans="1:12" s="22" customFormat="1" outlineLevel="1" x14ac:dyDescent="0.25">
      <c r="A574" s="195"/>
      <c r="B574" s="185"/>
      <c r="C574" s="270"/>
      <c r="D574" s="191"/>
      <c r="E574" s="191"/>
      <c r="F574" s="23" t="s">
        <v>16</v>
      </c>
      <c r="G574" s="24"/>
      <c r="H574" s="182"/>
      <c r="I574" s="176"/>
      <c r="J574" s="176"/>
      <c r="K574" s="176"/>
      <c r="L574" s="179"/>
    </row>
    <row r="575" spans="1:12" s="22" customFormat="1" outlineLevel="1" x14ac:dyDescent="0.25">
      <c r="A575" s="196"/>
      <c r="B575" s="186"/>
      <c r="C575" s="271"/>
      <c r="D575" s="192"/>
      <c r="E575" s="192"/>
      <c r="F575" s="36" t="s">
        <v>17</v>
      </c>
      <c r="G575" s="24"/>
      <c r="H575" s="183"/>
      <c r="I575" s="177"/>
      <c r="J575" s="177"/>
      <c r="K575" s="177"/>
      <c r="L575" s="180"/>
    </row>
    <row r="576" spans="1:12" s="22" customFormat="1" outlineLevel="1" x14ac:dyDescent="0.25">
      <c r="A576" s="194">
        <v>87</v>
      </c>
      <c r="B576" s="184">
        <v>24</v>
      </c>
      <c r="C576" s="269" t="s">
        <v>525</v>
      </c>
      <c r="D576" s="190" t="s">
        <v>42</v>
      </c>
      <c r="E576" s="190" t="s">
        <v>24</v>
      </c>
      <c r="F576" s="21" t="s">
        <v>8</v>
      </c>
      <c r="G576" s="21">
        <f>SUM(G577:G581)</f>
        <v>119.6</v>
      </c>
      <c r="H576" s="181" t="s">
        <v>176</v>
      </c>
      <c r="I576" s="175" t="s">
        <v>348</v>
      </c>
      <c r="J576" s="175" t="s">
        <v>353</v>
      </c>
      <c r="K576" s="175" t="s">
        <v>354</v>
      </c>
      <c r="L576" s="178" t="s">
        <v>529</v>
      </c>
    </row>
    <row r="577" spans="1:12" s="22" customFormat="1" outlineLevel="1" x14ac:dyDescent="0.25">
      <c r="A577" s="195"/>
      <c r="B577" s="185"/>
      <c r="C577" s="270"/>
      <c r="D577" s="191"/>
      <c r="E577" s="191"/>
      <c r="F577" s="23" t="s">
        <v>13</v>
      </c>
      <c r="G577" s="24"/>
      <c r="H577" s="182"/>
      <c r="I577" s="176"/>
      <c r="J577" s="176"/>
      <c r="K577" s="176"/>
      <c r="L577" s="179"/>
    </row>
    <row r="578" spans="1:12" s="22" customFormat="1" outlineLevel="1" x14ac:dyDescent="0.25">
      <c r="A578" s="195"/>
      <c r="B578" s="185"/>
      <c r="C578" s="270"/>
      <c r="D578" s="191"/>
      <c r="E578" s="191"/>
      <c r="F578" s="23" t="s">
        <v>14</v>
      </c>
      <c r="G578" s="24">
        <v>103</v>
      </c>
      <c r="H578" s="182"/>
      <c r="I578" s="176"/>
      <c r="J578" s="176"/>
      <c r="K578" s="176"/>
      <c r="L578" s="179"/>
    </row>
    <row r="579" spans="1:12" s="22" customFormat="1" outlineLevel="1" x14ac:dyDescent="0.25">
      <c r="A579" s="195"/>
      <c r="B579" s="185"/>
      <c r="C579" s="270"/>
      <c r="D579" s="191"/>
      <c r="E579" s="191"/>
      <c r="F579" s="23" t="s">
        <v>15</v>
      </c>
      <c r="G579" s="24">
        <v>16.600000000000001</v>
      </c>
      <c r="H579" s="182"/>
      <c r="I579" s="176"/>
      <c r="J579" s="176"/>
      <c r="K579" s="176"/>
      <c r="L579" s="179"/>
    </row>
    <row r="580" spans="1:12" s="22" customFormat="1" outlineLevel="1" x14ac:dyDescent="0.25">
      <c r="A580" s="195"/>
      <c r="B580" s="185"/>
      <c r="C580" s="270"/>
      <c r="D580" s="191"/>
      <c r="E580" s="191"/>
      <c r="F580" s="23" t="s">
        <v>16</v>
      </c>
      <c r="G580" s="24"/>
      <c r="H580" s="182"/>
      <c r="I580" s="176"/>
      <c r="J580" s="176"/>
      <c r="K580" s="176"/>
      <c r="L580" s="179"/>
    </row>
    <row r="581" spans="1:12" s="22" customFormat="1" outlineLevel="1" x14ac:dyDescent="0.25">
      <c r="A581" s="196"/>
      <c r="B581" s="186"/>
      <c r="C581" s="271"/>
      <c r="D581" s="192"/>
      <c r="E581" s="192"/>
      <c r="F581" s="36" t="s">
        <v>17</v>
      </c>
      <c r="G581" s="24"/>
      <c r="H581" s="183"/>
      <c r="I581" s="177"/>
      <c r="J581" s="177"/>
      <c r="K581" s="177"/>
      <c r="L581" s="180"/>
    </row>
    <row r="582" spans="1:12" s="22" customFormat="1" outlineLevel="1" x14ac:dyDescent="0.25">
      <c r="A582" s="194">
        <v>88</v>
      </c>
      <c r="B582" s="184">
        <v>25</v>
      </c>
      <c r="C582" s="269" t="s">
        <v>526</v>
      </c>
      <c r="D582" s="190" t="s">
        <v>56</v>
      </c>
      <c r="E582" s="190" t="s">
        <v>62</v>
      </c>
      <c r="F582" s="21" t="s">
        <v>8</v>
      </c>
      <c r="G582" s="21">
        <f>SUM(G583:G587)</f>
        <v>39.5</v>
      </c>
      <c r="H582" s="181" t="s">
        <v>176</v>
      </c>
      <c r="I582" s="175" t="s">
        <v>348</v>
      </c>
      <c r="J582" s="175" t="s">
        <v>353</v>
      </c>
      <c r="K582" s="175" t="s">
        <v>354</v>
      </c>
      <c r="L582" s="178" t="s">
        <v>530</v>
      </c>
    </row>
    <row r="583" spans="1:12" s="22" customFormat="1" outlineLevel="1" x14ac:dyDescent="0.25">
      <c r="A583" s="195"/>
      <c r="B583" s="185"/>
      <c r="C583" s="270"/>
      <c r="D583" s="191"/>
      <c r="E583" s="191"/>
      <c r="F583" s="23" t="s">
        <v>13</v>
      </c>
      <c r="G583" s="24"/>
      <c r="H583" s="182"/>
      <c r="I583" s="176"/>
      <c r="J583" s="176"/>
      <c r="K583" s="176"/>
      <c r="L583" s="179"/>
    </row>
    <row r="584" spans="1:12" s="22" customFormat="1" outlineLevel="1" x14ac:dyDescent="0.25">
      <c r="A584" s="195"/>
      <c r="B584" s="185"/>
      <c r="C584" s="270"/>
      <c r="D584" s="191"/>
      <c r="E584" s="191"/>
      <c r="F584" s="23" t="s">
        <v>14</v>
      </c>
      <c r="G584" s="24">
        <v>32.200000000000003</v>
      </c>
      <c r="H584" s="182"/>
      <c r="I584" s="176"/>
      <c r="J584" s="176"/>
      <c r="K584" s="176"/>
      <c r="L584" s="179"/>
    </row>
    <row r="585" spans="1:12" s="22" customFormat="1" outlineLevel="1" x14ac:dyDescent="0.25">
      <c r="A585" s="195"/>
      <c r="B585" s="185"/>
      <c r="C585" s="270"/>
      <c r="D585" s="191"/>
      <c r="E585" s="191"/>
      <c r="F585" s="23" t="s">
        <v>15</v>
      </c>
      <c r="G585" s="24">
        <v>7.3</v>
      </c>
      <c r="H585" s="182"/>
      <c r="I585" s="176"/>
      <c r="J585" s="176"/>
      <c r="K585" s="176"/>
      <c r="L585" s="179"/>
    </row>
    <row r="586" spans="1:12" s="22" customFormat="1" outlineLevel="1" x14ac:dyDescent="0.25">
      <c r="A586" s="195"/>
      <c r="B586" s="185"/>
      <c r="C586" s="270"/>
      <c r="D586" s="191"/>
      <c r="E586" s="191"/>
      <c r="F586" s="23" t="s">
        <v>16</v>
      </c>
      <c r="G586" s="24"/>
      <c r="H586" s="182"/>
      <c r="I586" s="176"/>
      <c r="J586" s="176"/>
      <c r="K586" s="176"/>
      <c r="L586" s="179"/>
    </row>
    <row r="587" spans="1:12" s="22" customFormat="1" outlineLevel="1" x14ac:dyDescent="0.25">
      <c r="A587" s="196"/>
      <c r="B587" s="186"/>
      <c r="C587" s="271"/>
      <c r="D587" s="192"/>
      <c r="E587" s="192"/>
      <c r="F587" s="36" t="s">
        <v>17</v>
      </c>
      <c r="G587" s="24"/>
      <c r="H587" s="183"/>
      <c r="I587" s="177"/>
      <c r="J587" s="177"/>
      <c r="K587" s="177"/>
      <c r="L587" s="180"/>
    </row>
    <row r="588" spans="1:12" s="22" customFormat="1" ht="15" customHeight="1" outlineLevel="1" x14ac:dyDescent="0.25">
      <c r="A588" s="194">
        <v>89</v>
      </c>
      <c r="B588" s="184">
        <v>26</v>
      </c>
      <c r="C588" s="269" t="s">
        <v>527</v>
      </c>
      <c r="D588" s="190" t="s">
        <v>42</v>
      </c>
      <c r="E588" s="190" t="s">
        <v>24</v>
      </c>
      <c r="F588" s="21" t="s">
        <v>8</v>
      </c>
      <c r="G588" s="21">
        <f>SUM(G589:G593)</f>
        <v>22.5</v>
      </c>
      <c r="H588" s="181" t="s">
        <v>176</v>
      </c>
      <c r="I588" s="175" t="s">
        <v>348</v>
      </c>
      <c r="J588" s="175" t="s">
        <v>353</v>
      </c>
      <c r="K588" s="175" t="s">
        <v>354</v>
      </c>
      <c r="L588" s="178" t="s">
        <v>531</v>
      </c>
    </row>
    <row r="589" spans="1:12" s="22" customFormat="1" ht="15" customHeight="1" outlineLevel="1" x14ac:dyDescent="0.25">
      <c r="A589" s="195"/>
      <c r="B589" s="185"/>
      <c r="C589" s="270"/>
      <c r="D589" s="191"/>
      <c r="E589" s="191"/>
      <c r="F589" s="23" t="s">
        <v>13</v>
      </c>
      <c r="G589" s="24"/>
      <c r="H589" s="182"/>
      <c r="I589" s="176"/>
      <c r="J589" s="176"/>
      <c r="K589" s="176"/>
      <c r="L589" s="179"/>
    </row>
    <row r="590" spans="1:12" s="22" customFormat="1" ht="15" customHeight="1" outlineLevel="1" x14ac:dyDescent="0.25">
      <c r="A590" s="195"/>
      <c r="B590" s="185"/>
      <c r="C590" s="270"/>
      <c r="D590" s="191"/>
      <c r="E590" s="191"/>
      <c r="F590" s="23" t="s">
        <v>14</v>
      </c>
      <c r="G590" s="24"/>
      <c r="H590" s="182"/>
      <c r="I590" s="176"/>
      <c r="J590" s="176"/>
      <c r="K590" s="176"/>
      <c r="L590" s="179"/>
    </row>
    <row r="591" spans="1:12" s="22" customFormat="1" ht="15" customHeight="1" outlineLevel="1" x14ac:dyDescent="0.25">
      <c r="A591" s="195"/>
      <c r="B591" s="185"/>
      <c r="C591" s="270"/>
      <c r="D591" s="191"/>
      <c r="E591" s="191"/>
      <c r="F591" s="23" t="s">
        <v>15</v>
      </c>
      <c r="G591" s="24">
        <v>22.5</v>
      </c>
      <c r="H591" s="182"/>
      <c r="I591" s="176"/>
      <c r="J591" s="176"/>
      <c r="K591" s="176"/>
      <c r="L591" s="179"/>
    </row>
    <row r="592" spans="1:12" s="22" customFormat="1" ht="15" customHeight="1" outlineLevel="1" x14ac:dyDescent="0.25">
      <c r="A592" s="195"/>
      <c r="B592" s="185"/>
      <c r="C592" s="270"/>
      <c r="D592" s="191"/>
      <c r="E592" s="191"/>
      <c r="F592" s="23" t="s">
        <v>16</v>
      </c>
      <c r="G592" s="24"/>
      <c r="H592" s="182"/>
      <c r="I592" s="176"/>
      <c r="J592" s="176"/>
      <c r="K592" s="176"/>
      <c r="L592" s="179"/>
    </row>
    <row r="593" spans="1:12" s="22" customFormat="1" ht="15" customHeight="1" outlineLevel="1" x14ac:dyDescent="0.25">
      <c r="A593" s="196"/>
      <c r="B593" s="186"/>
      <c r="C593" s="271"/>
      <c r="D593" s="192"/>
      <c r="E593" s="192"/>
      <c r="F593" s="36" t="s">
        <v>17</v>
      </c>
      <c r="G593" s="24"/>
      <c r="H593" s="183"/>
      <c r="I593" s="177"/>
      <c r="J593" s="177"/>
      <c r="K593" s="177"/>
      <c r="L593" s="180"/>
    </row>
    <row r="594" spans="1:12" s="14" customFormat="1" x14ac:dyDescent="0.25">
      <c r="A594" s="161"/>
      <c r="B594" s="42">
        <v>8</v>
      </c>
      <c r="C594" s="43" t="s">
        <v>179</v>
      </c>
      <c r="D594" s="41"/>
      <c r="E594" s="44"/>
      <c r="F594" s="41"/>
      <c r="G594" s="41"/>
      <c r="H594" s="145"/>
      <c r="I594" s="13"/>
      <c r="J594" s="45"/>
      <c r="K594" s="13"/>
      <c r="L594" s="137"/>
    </row>
    <row r="595" spans="1:12" s="22" customFormat="1" outlineLevel="1" x14ac:dyDescent="0.25">
      <c r="A595" s="194">
        <v>92</v>
      </c>
      <c r="B595" s="184">
        <v>1</v>
      </c>
      <c r="C595" s="239" t="s">
        <v>180</v>
      </c>
      <c r="D595" s="227">
        <v>2018</v>
      </c>
      <c r="E595" s="193" t="s">
        <v>53</v>
      </c>
      <c r="F595" s="21" t="s">
        <v>8</v>
      </c>
      <c r="G595" s="21">
        <f>SUM(G596:G600)</f>
        <v>100</v>
      </c>
      <c r="H595" s="240" t="s">
        <v>93</v>
      </c>
      <c r="I595" s="231" t="s">
        <v>348</v>
      </c>
      <c r="J595" s="231" t="s">
        <v>353</v>
      </c>
      <c r="K595" s="231" t="s">
        <v>358</v>
      </c>
      <c r="L595" s="232" t="s">
        <v>181</v>
      </c>
    </row>
    <row r="596" spans="1:12" s="22" customFormat="1" ht="15" customHeight="1" outlineLevel="1" x14ac:dyDescent="0.25">
      <c r="A596" s="195"/>
      <c r="B596" s="185"/>
      <c r="C596" s="239"/>
      <c r="D596" s="227"/>
      <c r="E596" s="193"/>
      <c r="F596" s="23" t="s">
        <v>13</v>
      </c>
      <c r="G596" s="24"/>
      <c r="H596" s="240"/>
      <c r="I596" s="231"/>
      <c r="J596" s="231"/>
      <c r="K596" s="231"/>
      <c r="L596" s="232"/>
    </row>
    <row r="597" spans="1:12" s="22" customFormat="1" ht="15" customHeight="1" outlineLevel="1" x14ac:dyDescent="0.25">
      <c r="A597" s="195"/>
      <c r="B597" s="185"/>
      <c r="C597" s="239"/>
      <c r="D597" s="227"/>
      <c r="E597" s="193"/>
      <c r="F597" s="23" t="s">
        <v>14</v>
      </c>
      <c r="G597" s="24">
        <v>100</v>
      </c>
      <c r="H597" s="240"/>
      <c r="I597" s="231"/>
      <c r="J597" s="231"/>
      <c r="K597" s="231"/>
      <c r="L597" s="232"/>
    </row>
    <row r="598" spans="1:12" s="22" customFormat="1" ht="15" customHeight="1" outlineLevel="1" x14ac:dyDescent="0.25">
      <c r="A598" s="195"/>
      <c r="B598" s="185"/>
      <c r="C598" s="239"/>
      <c r="D598" s="227"/>
      <c r="E598" s="193"/>
      <c r="F598" s="23" t="s">
        <v>15</v>
      </c>
      <c r="G598" s="24"/>
      <c r="H598" s="240"/>
      <c r="I598" s="231"/>
      <c r="J598" s="231"/>
      <c r="K598" s="231"/>
      <c r="L598" s="232"/>
    </row>
    <row r="599" spans="1:12" s="22" customFormat="1" ht="15" customHeight="1" outlineLevel="1" x14ac:dyDescent="0.25">
      <c r="A599" s="195"/>
      <c r="B599" s="185"/>
      <c r="C599" s="239"/>
      <c r="D599" s="227"/>
      <c r="E599" s="193"/>
      <c r="F599" s="23" t="s">
        <v>16</v>
      </c>
      <c r="G599" s="24"/>
      <c r="H599" s="240"/>
      <c r="I599" s="231"/>
      <c r="J599" s="231"/>
      <c r="K599" s="231"/>
      <c r="L599" s="232"/>
    </row>
    <row r="600" spans="1:12" s="22" customFormat="1" outlineLevel="1" x14ac:dyDescent="0.25">
      <c r="A600" s="196"/>
      <c r="B600" s="186"/>
      <c r="C600" s="239"/>
      <c r="D600" s="227"/>
      <c r="E600" s="193"/>
      <c r="F600" s="36" t="s">
        <v>17</v>
      </c>
      <c r="G600" s="24"/>
      <c r="H600" s="240"/>
      <c r="I600" s="231"/>
      <c r="J600" s="231"/>
      <c r="K600" s="231"/>
      <c r="L600" s="232"/>
    </row>
    <row r="601" spans="1:12" s="22" customFormat="1" outlineLevel="1" x14ac:dyDescent="0.25">
      <c r="A601" s="194">
        <v>93</v>
      </c>
      <c r="B601" s="184">
        <v>2</v>
      </c>
      <c r="C601" s="193" t="s">
        <v>182</v>
      </c>
      <c r="D601" s="245" t="s">
        <v>63</v>
      </c>
      <c r="E601" s="193" t="s">
        <v>29</v>
      </c>
      <c r="F601" s="29" t="s">
        <v>8</v>
      </c>
      <c r="G601" s="29">
        <f>SUM(G602:G606)</f>
        <v>107.19999999999999</v>
      </c>
      <c r="H601" s="277" t="s">
        <v>93</v>
      </c>
      <c r="I601" s="272" t="s">
        <v>348</v>
      </c>
      <c r="J601" s="272" t="s">
        <v>353</v>
      </c>
      <c r="K601" s="272" t="s">
        <v>358</v>
      </c>
      <c r="L601" s="232" t="s">
        <v>183</v>
      </c>
    </row>
    <row r="602" spans="1:12" s="22" customFormat="1" ht="15" customHeight="1" outlineLevel="1" x14ac:dyDescent="0.25">
      <c r="A602" s="195"/>
      <c r="B602" s="185"/>
      <c r="C602" s="193"/>
      <c r="D602" s="245"/>
      <c r="E602" s="193"/>
      <c r="F602" s="30" t="s">
        <v>13</v>
      </c>
      <c r="G602" s="26"/>
      <c r="H602" s="277"/>
      <c r="I602" s="272"/>
      <c r="J602" s="272"/>
      <c r="K602" s="272"/>
      <c r="L602" s="232"/>
    </row>
    <row r="603" spans="1:12" s="22" customFormat="1" ht="15" customHeight="1" outlineLevel="1" x14ac:dyDescent="0.25">
      <c r="A603" s="195"/>
      <c r="B603" s="185"/>
      <c r="C603" s="193"/>
      <c r="D603" s="245"/>
      <c r="E603" s="193"/>
      <c r="F603" s="30" t="s">
        <v>14</v>
      </c>
      <c r="G603" s="26"/>
      <c r="H603" s="277"/>
      <c r="I603" s="272"/>
      <c r="J603" s="272"/>
      <c r="K603" s="272"/>
      <c r="L603" s="232"/>
    </row>
    <row r="604" spans="1:12" s="22" customFormat="1" ht="15" customHeight="1" outlineLevel="1" x14ac:dyDescent="0.25">
      <c r="A604" s="195"/>
      <c r="B604" s="185"/>
      <c r="C604" s="193"/>
      <c r="D604" s="245"/>
      <c r="E604" s="193"/>
      <c r="F604" s="30" t="s">
        <v>15</v>
      </c>
      <c r="G604" s="26">
        <v>32.4</v>
      </c>
      <c r="H604" s="277"/>
      <c r="I604" s="272"/>
      <c r="J604" s="272"/>
      <c r="K604" s="272"/>
      <c r="L604" s="232"/>
    </row>
    <row r="605" spans="1:12" s="22" customFormat="1" ht="15" customHeight="1" outlineLevel="1" x14ac:dyDescent="0.25">
      <c r="A605" s="195"/>
      <c r="B605" s="185"/>
      <c r="C605" s="193"/>
      <c r="D605" s="245"/>
      <c r="E605" s="193"/>
      <c r="F605" s="30" t="s">
        <v>16</v>
      </c>
      <c r="G605" s="26"/>
      <c r="H605" s="277"/>
      <c r="I605" s="272"/>
      <c r="J605" s="272"/>
      <c r="K605" s="272"/>
      <c r="L605" s="232"/>
    </row>
    <row r="606" spans="1:12" s="22" customFormat="1" outlineLevel="1" x14ac:dyDescent="0.25">
      <c r="A606" s="196"/>
      <c r="B606" s="186"/>
      <c r="C606" s="193"/>
      <c r="D606" s="245"/>
      <c r="E606" s="193"/>
      <c r="F606" s="33" t="s">
        <v>17</v>
      </c>
      <c r="G606" s="26">
        <v>74.8</v>
      </c>
      <c r="H606" s="277"/>
      <c r="I606" s="272"/>
      <c r="J606" s="272"/>
      <c r="K606" s="272"/>
      <c r="L606" s="232"/>
    </row>
    <row r="607" spans="1:12" s="22" customFormat="1" outlineLevel="1" x14ac:dyDescent="0.25">
      <c r="A607" s="194">
        <v>94</v>
      </c>
      <c r="B607" s="184">
        <v>3</v>
      </c>
      <c r="C607" s="193" t="s">
        <v>184</v>
      </c>
      <c r="D607" s="245" t="s">
        <v>97</v>
      </c>
      <c r="E607" s="193" t="s">
        <v>29</v>
      </c>
      <c r="F607" s="29" t="s">
        <v>8</v>
      </c>
      <c r="G607" s="29">
        <f>SUM(G608:G612)</f>
        <v>38</v>
      </c>
      <c r="H607" s="277" t="s">
        <v>93</v>
      </c>
      <c r="I607" s="272" t="s">
        <v>348</v>
      </c>
      <c r="J607" s="272" t="s">
        <v>353</v>
      </c>
      <c r="K607" s="272" t="s">
        <v>358</v>
      </c>
      <c r="L607" s="232" t="s">
        <v>185</v>
      </c>
    </row>
    <row r="608" spans="1:12" s="22" customFormat="1" outlineLevel="1" x14ac:dyDescent="0.25">
      <c r="A608" s="195"/>
      <c r="B608" s="185"/>
      <c r="C608" s="193"/>
      <c r="D608" s="245"/>
      <c r="E608" s="193"/>
      <c r="F608" s="30" t="s">
        <v>13</v>
      </c>
      <c r="G608" s="26">
        <v>38</v>
      </c>
      <c r="H608" s="277"/>
      <c r="I608" s="272"/>
      <c r="J608" s="272"/>
      <c r="K608" s="272"/>
      <c r="L608" s="232"/>
    </row>
    <row r="609" spans="1:12" s="22" customFormat="1" outlineLevel="1" x14ac:dyDescent="0.25">
      <c r="A609" s="195"/>
      <c r="B609" s="185"/>
      <c r="C609" s="193"/>
      <c r="D609" s="245"/>
      <c r="E609" s="193"/>
      <c r="F609" s="30" t="s">
        <v>14</v>
      </c>
      <c r="G609" s="26"/>
      <c r="H609" s="277"/>
      <c r="I609" s="272"/>
      <c r="J609" s="272"/>
      <c r="K609" s="272"/>
      <c r="L609" s="232"/>
    </row>
    <row r="610" spans="1:12" s="22" customFormat="1" outlineLevel="1" x14ac:dyDescent="0.25">
      <c r="A610" s="195"/>
      <c r="B610" s="185"/>
      <c r="C610" s="193"/>
      <c r="D610" s="245"/>
      <c r="E610" s="193"/>
      <c r="F610" s="30" t="s">
        <v>15</v>
      </c>
      <c r="G610" s="26"/>
      <c r="H610" s="277"/>
      <c r="I610" s="272"/>
      <c r="J610" s="272"/>
      <c r="K610" s="272"/>
      <c r="L610" s="232"/>
    </row>
    <row r="611" spans="1:12" s="22" customFormat="1" outlineLevel="1" x14ac:dyDescent="0.25">
      <c r="A611" s="195"/>
      <c r="B611" s="185"/>
      <c r="C611" s="193"/>
      <c r="D611" s="245"/>
      <c r="E611" s="193"/>
      <c r="F611" s="30" t="s">
        <v>16</v>
      </c>
      <c r="G611" s="26"/>
      <c r="H611" s="277"/>
      <c r="I611" s="272"/>
      <c r="J611" s="272"/>
      <c r="K611" s="272"/>
      <c r="L611" s="232"/>
    </row>
    <row r="612" spans="1:12" s="22" customFormat="1" outlineLevel="1" x14ac:dyDescent="0.25">
      <c r="A612" s="196"/>
      <c r="B612" s="186"/>
      <c r="C612" s="193"/>
      <c r="D612" s="245"/>
      <c r="E612" s="193"/>
      <c r="F612" s="33" t="s">
        <v>17</v>
      </c>
      <c r="G612" s="26"/>
      <c r="H612" s="277"/>
      <c r="I612" s="272"/>
      <c r="J612" s="272"/>
      <c r="K612" s="272"/>
      <c r="L612" s="232"/>
    </row>
    <row r="613" spans="1:12" s="22" customFormat="1" outlineLevel="1" x14ac:dyDescent="0.25">
      <c r="A613" s="194">
        <v>95</v>
      </c>
      <c r="B613" s="184">
        <v>4</v>
      </c>
      <c r="C613" s="198" t="s">
        <v>263</v>
      </c>
      <c r="D613" s="190" t="s">
        <v>42</v>
      </c>
      <c r="E613" s="193" t="s">
        <v>11</v>
      </c>
      <c r="F613" s="29" t="s">
        <v>8</v>
      </c>
      <c r="G613" s="29">
        <f>SUM(G614:G618)</f>
        <v>0</v>
      </c>
      <c r="H613" s="277" t="s">
        <v>93</v>
      </c>
      <c r="I613" s="272" t="s">
        <v>348</v>
      </c>
      <c r="J613" s="272" t="s">
        <v>353</v>
      </c>
      <c r="K613" s="272" t="s">
        <v>358</v>
      </c>
      <c r="L613" s="232" t="s">
        <v>450</v>
      </c>
    </row>
    <row r="614" spans="1:12" s="22" customFormat="1" outlineLevel="1" x14ac:dyDescent="0.25">
      <c r="A614" s="195"/>
      <c r="B614" s="185"/>
      <c r="C614" s="199"/>
      <c r="D614" s="191"/>
      <c r="E614" s="193"/>
      <c r="F614" s="30" t="s">
        <v>13</v>
      </c>
      <c r="G614" s="26"/>
      <c r="H614" s="277"/>
      <c r="I614" s="272"/>
      <c r="J614" s="272"/>
      <c r="K614" s="272"/>
      <c r="L614" s="232"/>
    </row>
    <row r="615" spans="1:12" s="22" customFormat="1" outlineLevel="1" x14ac:dyDescent="0.25">
      <c r="A615" s="195"/>
      <c r="B615" s="185"/>
      <c r="C615" s="199"/>
      <c r="D615" s="191"/>
      <c r="E615" s="193"/>
      <c r="F615" s="30" t="s">
        <v>14</v>
      </c>
      <c r="G615" s="26"/>
      <c r="H615" s="277"/>
      <c r="I615" s="272"/>
      <c r="J615" s="272"/>
      <c r="K615" s="272"/>
      <c r="L615" s="232"/>
    </row>
    <row r="616" spans="1:12" s="22" customFormat="1" outlineLevel="1" x14ac:dyDescent="0.25">
      <c r="A616" s="195"/>
      <c r="B616" s="185"/>
      <c r="C616" s="199"/>
      <c r="D616" s="191"/>
      <c r="E616" s="193"/>
      <c r="F616" s="30" t="s">
        <v>15</v>
      </c>
      <c r="G616" s="26"/>
      <c r="H616" s="277"/>
      <c r="I616" s="272"/>
      <c r="J616" s="272"/>
      <c r="K616" s="272"/>
      <c r="L616" s="232"/>
    </row>
    <row r="617" spans="1:12" s="22" customFormat="1" outlineLevel="1" x14ac:dyDescent="0.25">
      <c r="A617" s="195"/>
      <c r="B617" s="185"/>
      <c r="C617" s="199"/>
      <c r="D617" s="191"/>
      <c r="E617" s="193"/>
      <c r="F617" s="30" t="s">
        <v>16</v>
      </c>
      <c r="G617" s="26"/>
      <c r="H617" s="277"/>
      <c r="I617" s="272"/>
      <c r="J617" s="272"/>
      <c r="K617" s="272"/>
      <c r="L617" s="232"/>
    </row>
    <row r="618" spans="1:12" s="22" customFormat="1" outlineLevel="1" x14ac:dyDescent="0.25">
      <c r="A618" s="196"/>
      <c r="B618" s="186"/>
      <c r="C618" s="200"/>
      <c r="D618" s="192"/>
      <c r="E618" s="193"/>
      <c r="F618" s="33" t="s">
        <v>17</v>
      </c>
      <c r="G618" s="34"/>
      <c r="H618" s="277"/>
      <c r="I618" s="272"/>
      <c r="J618" s="272"/>
      <c r="K618" s="272"/>
      <c r="L618" s="232"/>
    </row>
    <row r="619" spans="1:12" s="22" customFormat="1" outlineLevel="1" x14ac:dyDescent="0.25">
      <c r="A619" s="194">
        <v>96</v>
      </c>
      <c r="B619" s="184">
        <v>5</v>
      </c>
      <c r="C619" s="198" t="s">
        <v>264</v>
      </c>
      <c r="D619" s="190" t="s">
        <v>42</v>
      </c>
      <c r="E619" s="193" t="s">
        <v>11</v>
      </c>
      <c r="F619" s="29" t="s">
        <v>8</v>
      </c>
      <c r="G619" s="29">
        <f>SUM(G620:G624)</f>
        <v>0</v>
      </c>
      <c r="H619" s="277" t="s">
        <v>93</v>
      </c>
      <c r="I619" s="272" t="s">
        <v>348</v>
      </c>
      <c r="J619" s="272" t="s">
        <v>353</v>
      </c>
      <c r="K619" s="272" t="s">
        <v>358</v>
      </c>
      <c r="L619" s="232" t="s">
        <v>451</v>
      </c>
    </row>
    <row r="620" spans="1:12" s="22" customFormat="1" ht="15" customHeight="1" outlineLevel="1" x14ac:dyDescent="0.25">
      <c r="A620" s="195"/>
      <c r="B620" s="185"/>
      <c r="C620" s="199"/>
      <c r="D620" s="191"/>
      <c r="E620" s="193"/>
      <c r="F620" s="30" t="s">
        <v>13</v>
      </c>
      <c r="G620" s="26"/>
      <c r="H620" s="277"/>
      <c r="I620" s="272"/>
      <c r="J620" s="272"/>
      <c r="K620" s="272"/>
      <c r="L620" s="232"/>
    </row>
    <row r="621" spans="1:12" s="22" customFormat="1" ht="15" customHeight="1" outlineLevel="1" x14ac:dyDescent="0.25">
      <c r="A621" s="195"/>
      <c r="B621" s="185"/>
      <c r="C621" s="199"/>
      <c r="D621" s="191"/>
      <c r="E621" s="193"/>
      <c r="F621" s="30" t="s">
        <v>14</v>
      </c>
      <c r="G621" s="26"/>
      <c r="H621" s="277"/>
      <c r="I621" s="272"/>
      <c r="J621" s="272"/>
      <c r="K621" s="272"/>
      <c r="L621" s="232"/>
    </row>
    <row r="622" spans="1:12" s="22" customFormat="1" ht="15" customHeight="1" outlineLevel="1" x14ac:dyDescent="0.25">
      <c r="A622" s="195"/>
      <c r="B622" s="185"/>
      <c r="C622" s="199"/>
      <c r="D622" s="191"/>
      <c r="E622" s="193"/>
      <c r="F622" s="30" t="s">
        <v>15</v>
      </c>
      <c r="G622" s="26"/>
      <c r="H622" s="277"/>
      <c r="I622" s="272"/>
      <c r="J622" s="272"/>
      <c r="K622" s="272"/>
      <c r="L622" s="232"/>
    </row>
    <row r="623" spans="1:12" s="22" customFormat="1" ht="15" customHeight="1" outlineLevel="1" x14ac:dyDescent="0.25">
      <c r="A623" s="195"/>
      <c r="B623" s="185"/>
      <c r="C623" s="199"/>
      <c r="D623" s="191"/>
      <c r="E623" s="193"/>
      <c r="F623" s="30" t="s">
        <v>16</v>
      </c>
      <c r="G623" s="26"/>
      <c r="H623" s="277"/>
      <c r="I623" s="272"/>
      <c r="J623" s="272"/>
      <c r="K623" s="272"/>
      <c r="L623" s="232"/>
    </row>
    <row r="624" spans="1:12" s="22" customFormat="1" ht="17.25" customHeight="1" outlineLevel="1" x14ac:dyDescent="0.25">
      <c r="A624" s="196"/>
      <c r="B624" s="186"/>
      <c r="C624" s="200"/>
      <c r="D624" s="192"/>
      <c r="E624" s="193"/>
      <c r="F624" s="33" t="s">
        <v>17</v>
      </c>
      <c r="G624" s="34"/>
      <c r="H624" s="277"/>
      <c r="I624" s="272"/>
      <c r="J624" s="272"/>
      <c r="K624" s="272"/>
      <c r="L624" s="232"/>
    </row>
    <row r="625" spans="1:12" s="14" customFormat="1" x14ac:dyDescent="0.25">
      <c r="A625" s="161"/>
      <c r="B625" s="42">
        <v>9</v>
      </c>
      <c r="C625" s="43" t="s">
        <v>186</v>
      </c>
      <c r="D625" s="41"/>
      <c r="E625" s="44"/>
      <c r="F625" s="41"/>
      <c r="G625" s="41"/>
      <c r="H625" s="145"/>
      <c r="I625" s="13"/>
      <c r="J625" s="45"/>
      <c r="K625" s="13"/>
      <c r="L625" s="137"/>
    </row>
    <row r="626" spans="1:12" s="20" customFormat="1" outlineLevel="1" x14ac:dyDescent="0.25">
      <c r="A626" s="160"/>
      <c r="B626" s="16"/>
      <c r="C626" s="17" t="s">
        <v>124</v>
      </c>
      <c r="D626" s="15"/>
      <c r="E626" s="18"/>
      <c r="F626" s="15"/>
      <c r="G626" s="15"/>
      <c r="H626" s="144"/>
      <c r="I626" s="95"/>
      <c r="J626" s="19"/>
      <c r="K626" s="95"/>
      <c r="L626" s="137"/>
    </row>
    <row r="627" spans="1:12" s="22" customFormat="1" outlineLevel="1" x14ac:dyDescent="0.25">
      <c r="A627" s="194">
        <v>97</v>
      </c>
      <c r="B627" s="184">
        <v>1</v>
      </c>
      <c r="C627" s="187" t="s">
        <v>187</v>
      </c>
      <c r="D627" s="190" t="s">
        <v>188</v>
      </c>
      <c r="E627" s="193" t="s">
        <v>11</v>
      </c>
      <c r="F627" s="21" t="s">
        <v>8</v>
      </c>
      <c r="G627" s="21">
        <f>SUM(G628:G632)</f>
        <v>83900</v>
      </c>
      <c r="H627" s="181" t="s">
        <v>189</v>
      </c>
      <c r="I627" s="175" t="s">
        <v>355</v>
      </c>
      <c r="J627" s="175" t="s">
        <v>359</v>
      </c>
      <c r="K627" s="175" t="s">
        <v>360</v>
      </c>
      <c r="L627" s="178" t="s">
        <v>190</v>
      </c>
    </row>
    <row r="628" spans="1:12" s="22" customFormat="1" ht="15" customHeight="1" outlineLevel="1" x14ac:dyDescent="0.25">
      <c r="A628" s="195"/>
      <c r="B628" s="185"/>
      <c r="C628" s="278"/>
      <c r="D628" s="191"/>
      <c r="E628" s="193"/>
      <c r="F628" s="23" t="s">
        <v>13</v>
      </c>
      <c r="G628" s="24"/>
      <c r="H628" s="182"/>
      <c r="I628" s="176"/>
      <c r="J628" s="176"/>
      <c r="K628" s="176"/>
      <c r="L628" s="179"/>
    </row>
    <row r="629" spans="1:12" s="22" customFormat="1" ht="15" customHeight="1" outlineLevel="1" x14ac:dyDescent="0.25">
      <c r="A629" s="195"/>
      <c r="B629" s="185"/>
      <c r="C629" s="278"/>
      <c r="D629" s="191"/>
      <c r="E629" s="193"/>
      <c r="F629" s="23" t="s">
        <v>14</v>
      </c>
      <c r="G629" s="24"/>
      <c r="H629" s="182"/>
      <c r="I629" s="176"/>
      <c r="J629" s="176"/>
      <c r="K629" s="176"/>
      <c r="L629" s="179"/>
    </row>
    <row r="630" spans="1:12" s="22" customFormat="1" ht="15" customHeight="1" outlineLevel="1" x14ac:dyDescent="0.25">
      <c r="A630" s="195"/>
      <c r="B630" s="185"/>
      <c r="C630" s="278"/>
      <c r="D630" s="191"/>
      <c r="E630" s="193"/>
      <c r="F630" s="23" t="s">
        <v>15</v>
      </c>
      <c r="G630" s="24"/>
      <c r="H630" s="182"/>
      <c r="I630" s="176"/>
      <c r="J630" s="176"/>
      <c r="K630" s="176"/>
      <c r="L630" s="179"/>
    </row>
    <row r="631" spans="1:12" s="22" customFormat="1" ht="15" customHeight="1" outlineLevel="1" x14ac:dyDescent="0.25">
      <c r="A631" s="195"/>
      <c r="B631" s="185"/>
      <c r="C631" s="278"/>
      <c r="D631" s="191"/>
      <c r="E631" s="193"/>
      <c r="F631" s="23" t="s">
        <v>16</v>
      </c>
      <c r="G631" s="24"/>
      <c r="H631" s="182"/>
      <c r="I631" s="176"/>
      <c r="J631" s="176"/>
      <c r="K631" s="176"/>
      <c r="L631" s="179"/>
    </row>
    <row r="632" spans="1:12" s="22" customFormat="1" outlineLevel="1" x14ac:dyDescent="0.25">
      <c r="A632" s="196"/>
      <c r="B632" s="186"/>
      <c r="C632" s="279"/>
      <c r="D632" s="192"/>
      <c r="E632" s="193"/>
      <c r="F632" s="36" t="s">
        <v>17</v>
      </c>
      <c r="G632" s="24">
        <v>83900</v>
      </c>
      <c r="H632" s="183"/>
      <c r="I632" s="177"/>
      <c r="J632" s="177"/>
      <c r="K632" s="177"/>
      <c r="L632" s="180"/>
    </row>
    <row r="633" spans="1:12" s="22" customFormat="1" outlineLevel="1" x14ac:dyDescent="0.25">
      <c r="A633" s="194">
        <v>98</v>
      </c>
      <c r="B633" s="184">
        <v>2</v>
      </c>
      <c r="C633" s="187" t="s">
        <v>191</v>
      </c>
      <c r="D633" s="190" t="s">
        <v>192</v>
      </c>
      <c r="E633" s="193" t="s">
        <v>24</v>
      </c>
      <c r="F633" s="21" t="s">
        <v>8</v>
      </c>
      <c r="G633" s="21">
        <f>SUM(G634:G638)</f>
        <v>19230.8</v>
      </c>
      <c r="H633" s="181" t="s">
        <v>189</v>
      </c>
      <c r="I633" s="175" t="s">
        <v>355</v>
      </c>
      <c r="J633" s="175" t="s">
        <v>359</v>
      </c>
      <c r="K633" s="175" t="s">
        <v>360</v>
      </c>
      <c r="L633" s="178" t="s">
        <v>193</v>
      </c>
    </row>
    <row r="634" spans="1:12" s="22" customFormat="1" ht="15" customHeight="1" outlineLevel="1" x14ac:dyDescent="0.25">
      <c r="A634" s="195"/>
      <c r="B634" s="185"/>
      <c r="C634" s="188"/>
      <c r="D634" s="191"/>
      <c r="E634" s="193"/>
      <c r="F634" s="23" t="s">
        <v>13</v>
      </c>
      <c r="G634" s="26">
        <v>4870</v>
      </c>
      <c r="H634" s="182"/>
      <c r="I634" s="176"/>
      <c r="J634" s="176"/>
      <c r="K634" s="176"/>
      <c r="L634" s="179"/>
    </row>
    <row r="635" spans="1:12" s="22" customFormat="1" ht="15" customHeight="1" outlineLevel="1" x14ac:dyDescent="0.25">
      <c r="A635" s="195"/>
      <c r="B635" s="185"/>
      <c r="C635" s="188"/>
      <c r="D635" s="191"/>
      <c r="E635" s="193"/>
      <c r="F635" s="23" t="s">
        <v>14</v>
      </c>
      <c r="G635" s="24"/>
      <c r="H635" s="182"/>
      <c r="I635" s="176"/>
      <c r="J635" s="176"/>
      <c r="K635" s="176"/>
      <c r="L635" s="179"/>
    </row>
    <row r="636" spans="1:12" s="22" customFormat="1" ht="15" customHeight="1" outlineLevel="1" x14ac:dyDescent="0.25">
      <c r="A636" s="195"/>
      <c r="B636" s="185"/>
      <c r="C636" s="188"/>
      <c r="D636" s="191"/>
      <c r="E636" s="193"/>
      <c r="F636" s="23" t="s">
        <v>15</v>
      </c>
      <c r="G636" s="24"/>
      <c r="H636" s="182"/>
      <c r="I636" s="176"/>
      <c r="J636" s="176"/>
      <c r="K636" s="176"/>
      <c r="L636" s="179"/>
    </row>
    <row r="637" spans="1:12" s="22" customFormat="1" ht="15" customHeight="1" outlineLevel="1" x14ac:dyDescent="0.25">
      <c r="A637" s="195"/>
      <c r="B637" s="185"/>
      <c r="C637" s="188"/>
      <c r="D637" s="191"/>
      <c r="E637" s="193"/>
      <c r="F637" s="23" t="s">
        <v>16</v>
      </c>
      <c r="G637" s="24"/>
      <c r="H637" s="182"/>
      <c r="I637" s="176"/>
      <c r="J637" s="176"/>
      <c r="K637" s="176"/>
      <c r="L637" s="179"/>
    </row>
    <row r="638" spans="1:12" s="22" customFormat="1" outlineLevel="1" x14ac:dyDescent="0.25">
      <c r="A638" s="196"/>
      <c r="B638" s="186"/>
      <c r="C638" s="189"/>
      <c r="D638" s="192"/>
      <c r="E638" s="193"/>
      <c r="F638" s="36" t="s">
        <v>17</v>
      </c>
      <c r="G638" s="24">
        <v>14360.8</v>
      </c>
      <c r="H638" s="182"/>
      <c r="I638" s="176"/>
      <c r="J638" s="176"/>
      <c r="K638" s="176"/>
      <c r="L638" s="179"/>
    </row>
    <row r="639" spans="1:12" s="22" customFormat="1" outlineLevel="1" x14ac:dyDescent="0.25">
      <c r="A639" s="194"/>
      <c r="B639" s="282">
        <v>2.1</v>
      </c>
      <c r="C639" s="187" t="s">
        <v>361</v>
      </c>
      <c r="D639" s="190" t="s">
        <v>362</v>
      </c>
      <c r="E639" s="193" t="s">
        <v>53</v>
      </c>
      <c r="F639" s="21" t="s">
        <v>8</v>
      </c>
      <c r="G639" s="21">
        <f>SUM(G640:G644)</f>
        <v>6736.3</v>
      </c>
      <c r="H639" s="182"/>
      <c r="I639" s="176"/>
      <c r="J639" s="176"/>
      <c r="K639" s="176"/>
      <c r="L639" s="179"/>
    </row>
    <row r="640" spans="1:12" s="22" customFormat="1" outlineLevel="1" x14ac:dyDescent="0.25">
      <c r="A640" s="195"/>
      <c r="B640" s="283"/>
      <c r="C640" s="188"/>
      <c r="D640" s="191"/>
      <c r="E640" s="193"/>
      <c r="F640" s="23" t="s">
        <v>13</v>
      </c>
      <c r="G640" s="24">
        <v>4870</v>
      </c>
      <c r="H640" s="182"/>
      <c r="I640" s="176"/>
      <c r="J640" s="176"/>
      <c r="K640" s="176"/>
      <c r="L640" s="179"/>
    </row>
    <row r="641" spans="1:12" s="22" customFormat="1" outlineLevel="1" x14ac:dyDescent="0.25">
      <c r="A641" s="195"/>
      <c r="B641" s="283"/>
      <c r="C641" s="188"/>
      <c r="D641" s="191"/>
      <c r="E641" s="193"/>
      <c r="F641" s="23" t="s">
        <v>14</v>
      </c>
      <c r="G641" s="24"/>
      <c r="H641" s="182"/>
      <c r="I641" s="176"/>
      <c r="J641" s="176"/>
      <c r="K641" s="176"/>
      <c r="L641" s="179"/>
    </row>
    <row r="642" spans="1:12" s="22" customFormat="1" outlineLevel="1" x14ac:dyDescent="0.25">
      <c r="A642" s="195"/>
      <c r="B642" s="283"/>
      <c r="C642" s="188"/>
      <c r="D642" s="191"/>
      <c r="E642" s="193"/>
      <c r="F642" s="23" t="s">
        <v>15</v>
      </c>
      <c r="G642" s="24"/>
      <c r="H642" s="182"/>
      <c r="I642" s="176"/>
      <c r="J642" s="176"/>
      <c r="K642" s="176"/>
      <c r="L642" s="179"/>
    </row>
    <row r="643" spans="1:12" s="22" customFormat="1" outlineLevel="1" x14ac:dyDescent="0.25">
      <c r="A643" s="195"/>
      <c r="B643" s="283"/>
      <c r="C643" s="188"/>
      <c r="D643" s="191"/>
      <c r="E643" s="193"/>
      <c r="F643" s="23" t="s">
        <v>16</v>
      </c>
      <c r="G643" s="24"/>
      <c r="H643" s="182"/>
      <c r="I643" s="176"/>
      <c r="J643" s="176"/>
      <c r="K643" s="176"/>
      <c r="L643" s="179"/>
    </row>
    <row r="644" spans="1:12" s="22" customFormat="1" outlineLevel="1" x14ac:dyDescent="0.25">
      <c r="A644" s="196"/>
      <c r="B644" s="284"/>
      <c r="C644" s="189"/>
      <c r="D644" s="192"/>
      <c r="E644" s="193"/>
      <c r="F644" s="36" t="s">
        <v>17</v>
      </c>
      <c r="G644" s="26">
        <v>1866.3</v>
      </c>
      <c r="H644" s="183"/>
      <c r="I644" s="177"/>
      <c r="J644" s="177"/>
      <c r="K644" s="177"/>
      <c r="L644" s="180"/>
    </row>
    <row r="645" spans="1:12" s="20" customFormat="1" outlineLevel="1" x14ac:dyDescent="0.25">
      <c r="A645" s="160"/>
      <c r="B645" s="16"/>
      <c r="C645" s="17" t="s">
        <v>194</v>
      </c>
      <c r="D645" s="15"/>
      <c r="E645" s="18"/>
      <c r="F645" s="15"/>
      <c r="G645" s="15"/>
      <c r="H645" s="144"/>
      <c r="I645" s="95"/>
      <c r="J645" s="19"/>
      <c r="K645" s="95"/>
      <c r="L645" s="137"/>
    </row>
    <row r="646" spans="1:12" s="22" customFormat="1" outlineLevel="1" x14ac:dyDescent="0.25">
      <c r="A646" s="194">
        <v>99</v>
      </c>
      <c r="B646" s="184">
        <v>1</v>
      </c>
      <c r="C646" s="198" t="s">
        <v>195</v>
      </c>
      <c r="D646" s="190" t="s">
        <v>333</v>
      </c>
      <c r="E646" s="193" t="s">
        <v>24</v>
      </c>
      <c r="F646" s="21" t="s">
        <v>8</v>
      </c>
      <c r="G646" s="21">
        <f>SUM(G647:G651)</f>
        <v>55.3</v>
      </c>
      <c r="H646" s="181" t="s">
        <v>196</v>
      </c>
      <c r="I646" s="175" t="s">
        <v>355</v>
      </c>
      <c r="J646" s="175" t="s">
        <v>359</v>
      </c>
      <c r="K646" s="175" t="s">
        <v>363</v>
      </c>
      <c r="L646" s="178" t="s">
        <v>197</v>
      </c>
    </row>
    <row r="647" spans="1:12" s="22" customFormat="1" outlineLevel="1" x14ac:dyDescent="0.25">
      <c r="A647" s="195"/>
      <c r="B647" s="185"/>
      <c r="C647" s="199"/>
      <c r="D647" s="280"/>
      <c r="E647" s="193"/>
      <c r="F647" s="23" t="s">
        <v>13</v>
      </c>
      <c r="G647" s="24"/>
      <c r="H647" s="182"/>
      <c r="I647" s="176"/>
      <c r="J647" s="176"/>
      <c r="K647" s="176"/>
      <c r="L647" s="179"/>
    </row>
    <row r="648" spans="1:12" s="22" customFormat="1" ht="15" customHeight="1" outlineLevel="1" x14ac:dyDescent="0.25">
      <c r="A648" s="195"/>
      <c r="B648" s="185"/>
      <c r="C648" s="199"/>
      <c r="D648" s="280"/>
      <c r="E648" s="193"/>
      <c r="F648" s="23" t="s">
        <v>14</v>
      </c>
      <c r="G648" s="24"/>
      <c r="H648" s="182"/>
      <c r="I648" s="176"/>
      <c r="J648" s="176"/>
      <c r="K648" s="176"/>
      <c r="L648" s="179"/>
    </row>
    <row r="649" spans="1:12" s="22" customFormat="1" ht="15" customHeight="1" outlineLevel="1" x14ac:dyDescent="0.25">
      <c r="A649" s="195"/>
      <c r="B649" s="185"/>
      <c r="C649" s="199"/>
      <c r="D649" s="280"/>
      <c r="E649" s="193"/>
      <c r="F649" s="23" t="s">
        <v>15</v>
      </c>
      <c r="G649" s="24"/>
      <c r="H649" s="182"/>
      <c r="I649" s="176"/>
      <c r="J649" s="176"/>
      <c r="K649" s="176"/>
      <c r="L649" s="179"/>
    </row>
    <row r="650" spans="1:12" s="22" customFormat="1" ht="15" customHeight="1" outlineLevel="1" x14ac:dyDescent="0.25">
      <c r="A650" s="195"/>
      <c r="B650" s="185"/>
      <c r="C650" s="199"/>
      <c r="D650" s="280"/>
      <c r="E650" s="193"/>
      <c r="F650" s="23" t="s">
        <v>16</v>
      </c>
      <c r="G650" s="24"/>
      <c r="H650" s="182"/>
      <c r="I650" s="176"/>
      <c r="J650" s="176"/>
      <c r="K650" s="176"/>
      <c r="L650" s="179"/>
    </row>
    <row r="651" spans="1:12" s="22" customFormat="1" ht="73.5" customHeight="1" outlineLevel="1" x14ac:dyDescent="0.25">
      <c r="A651" s="196"/>
      <c r="B651" s="186"/>
      <c r="C651" s="200"/>
      <c r="D651" s="281"/>
      <c r="E651" s="193"/>
      <c r="F651" s="36" t="s">
        <v>17</v>
      </c>
      <c r="G651" s="37">
        <v>55.3</v>
      </c>
      <c r="H651" s="183"/>
      <c r="I651" s="177"/>
      <c r="J651" s="177"/>
      <c r="K651" s="177"/>
      <c r="L651" s="180"/>
    </row>
    <row r="652" spans="1:12" s="22" customFormat="1" outlineLevel="1" x14ac:dyDescent="0.25">
      <c r="A652" s="194">
        <v>100</v>
      </c>
      <c r="B652" s="184">
        <v>2</v>
      </c>
      <c r="C652" s="193" t="s">
        <v>198</v>
      </c>
      <c r="D652" s="227" t="s">
        <v>39</v>
      </c>
      <c r="E652" s="193" t="s">
        <v>11</v>
      </c>
      <c r="F652" s="21" t="s">
        <v>8</v>
      </c>
      <c r="G652" s="21">
        <f>SUM(G653:G657)</f>
        <v>3000</v>
      </c>
      <c r="H652" s="240"/>
      <c r="I652" s="231" t="s">
        <v>355</v>
      </c>
      <c r="J652" s="231" t="s">
        <v>359</v>
      </c>
      <c r="K652" s="231" t="s">
        <v>363</v>
      </c>
      <c r="L652" s="232" t="s">
        <v>199</v>
      </c>
    </row>
    <row r="653" spans="1:12" s="22" customFormat="1" ht="15" customHeight="1" outlineLevel="1" x14ac:dyDescent="0.25">
      <c r="A653" s="195"/>
      <c r="B653" s="185"/>
      <c r="C653" s="193"/>
      <c r="D653" s="227"/>
      <c r="E653" s="193"/>
      <c r="F653" s="23" t="s">
        <v>13</v>
      </c>
      <c r="G653" s="24">
        <v>1000</v>
      </c>
      <c r="H653" s="240"/>
      <c r="I653" s="231"/>
      <c r="J653" s="231"/>
      <c r="K653" s="231"/>
      <c r="L653" s="232"/>
    </row>
    <row r="654" spans="1:12" s="22" customFormat="1" ht="15" customHeight="1" outlineLevel="1" x14ac:dyDescent="0.25">
      <c r="A654" s="195"/>
      <c r="B654" s="185"/>
      <c r="C654" s="193"/>
      <c r="D654" s="227"/>
      <c r="E654" s="193"/>
      <c r="F654" s="23" t="s">
        <v>14</v>
      </c>
      <c r="G654" s="24">
        <v>500</v>
      </c>
      <c r="H654" s="240"/>
      <c r="I654" s="231"/>
      <c r="J654" s="231"/>
      <c r="K654" s="231"/>
      <c r="L654" s="232"/>
    </row>
    <row r="655" spans="1:12" s="22" customFormat="1" ht="15" customHeight="1" outlineLevel="1" x14ac:dyDescent="0.25">
      <c r="A655" s="195"/>
      <c r="B655" s="185"/>
      <c r="C655" s="193"/>
      <c r="D655" s="227"/>
      <c r="E655" s="193"/>
      <c r="F655" s="23" t="s">
        <v>15</v>
      </c>
      <c r="G655" s="24"/>
      <c r="H655" s="240"/>
      <c r="I655" s="231"/>
      <c r="J655" s="231"/>
      <c r="K655" s="231"/>
      <c r="L655" s="232"/>
    </row>
    <row r="656" spans="1:12" s="22" customFormat="1" ht="15" customHeight="1" outlineLevel="1" x14ac:dyDescent="0.25">
      <c r="A656" s="195"/>
      <c r="B656" s="185"/>
      <c r="C656" s="193"/>
      <c r="D656" s="227"/>
      <c r="E656" s="193"/>
      <c r="F656" s="23" t="s">
        <v>16</v>
      </c>
      <c r="G656" s="24"/>
      <c r="H656" s="240"/>
      <c r="I656" s="231"/>
      <c r="J656" s="231"/>
      <c r="K656" s="231"/>
      <c r="L656" s="232"/>
    </row>
    <row r="657" spans="1:12" s="22" customFormat="1" outlineLevel="1" x14ac:dyDescent="0.25">
      <c r="A657" s="196"/>
      <c r="B657" s="186"/>
      <c r="C657" s="193"/>
      <c r="D657" s="227"/>
      <c r="E657" s="193"/>
      <c r="F657" s="36" t="s">
        <v>17</v>
      </c>
      <c r="G657" s="37">
        <v>1500</v>
      </c>
      <c r="H657" s="240"/>
      <c r="I657" s="231"/>
      <c r="J657" s="231"/>
      <c r="K657" s="231"/>
      <c r="L657" s="232"/>
    </row>
    <row r="658" spans="1:12" s="22" customFormat="1" outlineLevel="1" x14ac:dyDescent="0.25">
      <c r="A658" s="194">
        <v>101</v>
      </c>
      <c r="B658" s="184">
        <v>3</v>
      </c>
      <c r="C658" s="193" t="s">
        <v>200</v>
      </c>
      <c r="D658" s="245" t="s">
        <v>201</v>
      </c>
      <c r="E658" s="193" t="s">
        <v>62</v>
      </c>
      <c r="F658" s="21" t="s">
        <v>8</v>
      </c>
      <c r="G658" s="21">
        <f>SUM(G659:G663)</f>
        <v>11000</v>
      </c>
      <c r="H658" s="240" t="s">
        <v>202</v>
      </c>
      <c r="I658" s="231" t="s">
        <v>355</v>
      </c>
      <c r="J658" s="231" t="s">
        <v>359</v>
      </c>
      <c r="K658" s="231" t="s">
        <v>363</v>
      </c>
      <c r="L658" s="232" t="s">
        <v>203</v>
      </c>
    </row>
    <row r="659" spans="1:12" s="22" customFormat="1" ht="15" customHeight="1" outlineLevel="1" x14ac:dyDescent="0.25">
      <c r="A659" s="195"/>
      <c r="B659" s="185"/>
      <c r="C659" s="193"/>
      <c r="D659" s="245"/>
      <c r="E659" s="193"/>
      <c r="F659" s="23" t="s">
        <v>13</v>
      </c>
      <c r="G659" s="25"/>
      <c r="H659" s="240"/>
      <c r="I659" s="231"/>
      <c r="J659" s="231"/>
      <c r="K659" s="231"/>
      <c r="L659" s="232"/>
    </row>
    <row r="660" spans="1:12" s="22" customFormat="1" ht="15" customHeight="1" outlineLevel="1" x14ac:dyDescent="0.25">
      <c r="A660" s="195"/>
      <c r="B660" s="185"/>
      <c r="C660" s="193"/>
      <c r="D660" s="245"/>
      <c r="E660" s="193"/>
      <c r="F660" s="23" t="s">
        <v>14</v>
      </c>
      <c r="G660" s="25"/>
      <c r="H660" s="240"/>
      <c r="I660" s="231"/>
      <c r="J660" s="231"/>
      <c r="K660" s="231"/>
      <c r="L660" s="232"/>
    </row>
    <row r="661" spans="1:12" s="22" customFormat="1" ht="15" customHeight="1" outlineLevel="1" x14ac:dyDescent="0.25">
      <c r="A661" s="195"/>
      <c r="B661" s="185"/>
      <c r="C661" s="193"/>
      <c r="D661" s="245"/>
      <c r="E661" s="193"/>
      <c r="F661" s="23" t="s">
        <v>15</v>
      </c>
      <c r="G661" s="24"/>
      <c r="H661" s="240"/>
      <c r="I661" s="231"/>
      <c r="J661" s="231"/>
      <c r="K661" s="231"/>
      <c r="L661" s="232"/>
    </row>
    <row r="662" spans="1:12" s="22" customFormat="1" ht="15" customHeight="1" outlineLevel="1" x14ac:dyDescent="0.25">
      <c r="A662" s="195"/>
      <c r="B662" s="185"/>
      <c r="C662" s="193"/>
      <c r="D662" s="245"/>
      <c r="E662" s="193"/>
      <c r="F662" s="23" t="s">
        <v>16</v>
      </c>
      <c r="G662" s="24"/>
      <c r="H662" s="240"/>
      <c r="I662" s="231"/>
      <c r="J662" s="231"/>
      <c r="K662" s="231"/>
      <c r="L662" s="232"/>
    </row>
    <row r="663" spans="1:12" s="22" customFormat="1" outlineLevel="1" x14ac:dyDescent="0.25">
      <c r="A663" s="196"/>
      <c r="B663" s="186"/>
      <c r="C663" s="193"/>
      <c r="D663" s="245"/>
      <c r="E663" s="193"/>
      <c r="F663" s="36" t="s">
        <v>17</v>
      </c>
      <c r="G663" s="37">
        <v>11000</v>
      </c>
      <c r="H663" s="240"/>
      <c r="I663" s="231"/>
      <c r="J663" s="231"/>
      <c r="K663" s="231"/>
      <c r="L663" s="232"/>
    </row>
    <row r="664" spans="1:12" outlineLevel="1" x14ac:dyDescent="0.25">
      <c r="A664" s="165"/>
      <c r="B664" s="48"/>
      <c r="C664" s="58" t="s">
        <v>204</v>
      </c>
      <c r="D664" s="57"/>
      <c r="E664" s="59"/>
      <c r="F664" s="60"/>
      <c r="G664" s="60"/>
      <c r="H664" s="150"/>
      <c r="I664" s="101"/>
      <c r="J664" s="101"/>
      <c r="K664" s="101"/>
      <c r="L664" s="139"/>
    </row>
    <row r="665" spans="1:12" s="22" customFormat="1" outlineLevel="1" x14ac:dyDescent="0.25">
      <c r="A665" s="194">
        <v>102</v>
      </c>
      <c r="B665" s="184">
        <v>1</v>
      </c>
      <c r="C665" s="187" t="s">
        <v>205</v>
      </c>
      <c r="D665" s="235" t="s">
        <v>80</v>
      </c>
      <c r="E665" s="193" t="s">
        <v>11</v>
      </c>
      <c r="F665" s="21" t="s">
        <v>8</v>
      </c>
      <c r="G665" s="21">
        <f>SUM(G666:G670)</f>
        <v>2365</v>
      </c>
      <c r="H665" s="181" t="s">
        <v>206</v>
      </c>
      <c r="I665" s="175" t="s">
        <v>355</v>
      </c>
      <c r="J665" s="175" t="s">
        <v>356</v>
      </c>
      <c r="K665" s="175" t="s">
        <v>364</v>
      </c>
      <c r="L665" s="178" t="s">
        <v>207</v>
      </c>
    </row>
    <row r="666" spans="1:12" s="22" customFormat="1" ht="15" customHeight="1" outlineLevel="1" x14ac:dyDescent="0.25">
      <c r="A666" s="195"/>
      <c r="B666" s="185"/>
      <c r="C666" s="188"/>
      <c r="D666" s="236"/>
      <c r="E666" s="193"/>
      <c r="F666" s="23" t="s">
        <v>13</v>
      </c>
      <c r="G666" s="24"/>
      <c r="H666" s="182"/>
      <c r="I666" s="176"/>
      <c r="J666" s="176"/>
      <c r="K666" s="176"/>
      <c r="L666" s="179"/>
    </row>
    <row r="667" spans="1:12" s="22" customFormat="1" ht="15" customHeight="1" outlineLevel="1" x14ac:dyDescent="0.25">
      <c r="A667" s="195"/>
      <c r="B667" s="185"/>
      <c r="C667" s="188"/>
      <c r="D667" s="236"/>
      <c r="E667" s="193"/>
      <c r="F667" s="23" t="s">
        <v>14</v>
      </c>
      <c r="G667" s="24"/>
      <c r="H667" s="182"/>
      <c r="I667" s="176"/>
      <c r="J667" s="176"/>
      <c r="K667" s="176"/>
      <c r="L667" s="179"/>
    </row>
    <row r="668" spans="1:12" s="22" customFormat="1" ht="15" customHeight="1" outlineLevel="1" x14ac:dyDescent="0.25">
      <c r="A668" s="195"/>
      <c r="B668" s="185"/>
      <c r="C668" s="188"/>
      <c r="D668" s="236"/>
      <c r="E668" s="193"/>
      <c r="F668" s="23" t="s">
        <v>15</v>
      </c>
      <c r="G668" s="24"/>
      <c r="H668" s="182"/>
      <c r="I668" s="176"/>
      <c r="J668" s="176"/>
      <c r="K668" s="176"/>
      <c r="L668" s="179"/>
    </row>
    <row r="669" spans="1:12" s="22" customFormat="1" ht="15" customHeight="1" outlineLevel="1" x14ac:dyDescent="0.25">
      <c r="A669" s="195"/>
      <c r="B669" s="185"/>
      <c r="C669" s="188"/>
      <c r="D669" s="236"/>
      <c r="E669" s="193"/>
      <c r="F669" s="23" t="s">
        <v>16</v>
      </c>
      <c r="G669" s="24"/>
      <c r="H669" s="182"/>
      <c r="I669" s="176"/>
      <c r="J669" s="176"/>
      <c r="K669" s="176"/>
      <c r="L669" s="179"/>
    </row>
    <row r="670" spans="1:12" s="22" customFormat="1" outlineLevel="1" x14ac:dyDescent="0.25">
      <c r="A670" s="196"/>
      <c r="B670" s="186"/>
      <c r="C670" s="189"/>
      <c r="D670" s="237"/>
      <c r="E670" s="193"/>
      <c r="F670" s="36" t="s">
        <v>17</v>
      </c>
      <c r="G670" s="37">
        <v>2365</v>
      </c>
      <c r="H670" s="183"/>
      <c r="I670" s="177"/>
      <c r="J670" s="177"/>
      <c r="K670" s="177"/>
      <c r="L670" s="180"/>
    </row>
    <row r="671" spans="1:12" outlineLevel="1" x14ac:dyDescent="0.25">
      <c r="A671" s="194">
        <v>103</v>
      </c>
      <c r="B671" s="184">
        <v>2</v>
      </c>
      <c r="C671" s="187" t="s">
        <v>208</v>
      </c>
      <c r="D671" s="249" t="s">
        <v>80</v>
      </c>
      <c r="E671" s="193" t="s">
        <v>11</v>
      </c>
      <c r="F671" s="21" t="s">
        <v>8</v>
      </c>
      <c r="G671" s="21">
        <f>SUM(G672:G676)</f>
        <v>500</v>
      </c>
      <c r="H671" s="181" t="s">
        <v>206</v>
      </c>
      <c r="I671" s="175" t="s">
        <v>355</v>
      </c>
      <c r="J671" s="175" t="s">
        <v>359</v>
      </c>
      <c r="K671" s="175" t="s">
        <v>365</v>
      </c>
      <c r="L671" s="178" t="s">
        <v>209</v>
      </c>
    </row>
    <row r="672" spans="1:12" s="22" customFormat="1" ht="15" customHeight="1" outlineLevel="1" x14ac:dyDescent="0.25">
      <c r="A672" s="195"/>
      <c r="B672" s="185"/>
      <c r="C672" s="188"/>
      <c r="D672" s="250"/>
      <c r="E672" s="193"/>
      <c r="F672" s="23" t="s">
        <v>13</v>
      </c>
      <c r="G672" s="28"/>
      <c r="H672" s="182"/>
      <c r="I672" s="176"/>
      <c r="J672" s="176"/>
      <c r="K672" s="176"/>
      <c r="L672" s="179"/>
    </row>
    <row r="673" spans="1:12" s="22" customFormat="1" ht="15" customHeight="1" outlineLevel="1" x14ac:dyDescent="0.25">
      <c r="A673" s="195"/>
      <c r="B673" s="185"/>
      <c r="C673" s="188"/>
      <c r="D673" s="250"/>
      <c r="E673" s="193"/>
      <c r="F673" s="23" t="s">
        <v>14</v>
      </c>
      <c r="G673" s="28"/>
      <c r="H673" s="182"/>
      <c r="I673" s="176"/>
      <c r="J673" s="176"/>
      <c r="K673" s="176"/>
      <c r="L673" s="179"/>
    </row>
    <row r="674" spans="1:12" s="22" customFormat="1" ht="15" customHeight="1" outlineLevel="1" x14ac:dyDescent="0.25">
      <c r="A674" s="195"/>
      <c r="B674" s="185"/>
      <c r="C674" s="188"/>
      <c r="D674" s="250"/>
      <c r="E674" s="193"/>
      <c r="F674" s="23" t="s">
        <v>15</v>
      </c>
      <c r="G674" s="28"/>
      <c r="H674" s="182"/>
      <c r="I674" s="176"/>
      <c r="J674" s="176"/>
      <c r="K674" s="176"/>
      <c r="L674" s="179"/>
    </row>
    <row r="675" spans="1:12" s="22" customFormat="1" ht="15" customHeight="1" outlineLevel="1" x14ac:dyDescent="0.25">
      <c r="A675" s="195"/>
      <c r="B675" s="185"/>
      <c r="C675" s="188"/>
      <c r="D675" s="250"/>
      <c r="E675" s="193"/>
      <c r="F675" s="23" t="s">
        <v>16</v>
      </c>
      <c r="G675" s="28"/>
      <c r="H675" s="182"/>
      <c r="I675" s="176"/>
      <c r="J675" s="176"/>
      <c r="K675" s="176"/>
      <c r="L675" s="179"/>
    </row>
    <row r="676" spans="1:12" s="22" customFormat="1" ht="15" customHeight="1" outlineLevel="1" x14ac:dyDescent="0.25">
      <c r="A676" s="196"/>
      <c r="B676" s="186"/>
      <c r="C676" s="188"/>
      <c r="D676" s="250"/>
      <c r="E676" s="198"/>
      <c r="F676" s="61" t="s">
        <v>17</v>
      </c>
      <c r="G676" s="62">
        <v>500</v>
      </c>
      <c r="H676" s="182"/>
      <c r="I676" s="177"/>
      <c r="J676" s="177"/>
      <c r="K676" s="177"/>
      <c r="L676" s="179"/>
    </row>
    <row r="677" spans="1:12" outlineLevel="1" x14ac:dyDescent="0.25">
      <c r="A677" s="194">
        <v>104</v>
      </c>
      <c r="B677" s="184">
        <v>3</v>
      </c>
      <c r="C677" s="239" t="s">
        <v>210</v>
      </c>
      <c r="D677" s="252" t="s">
        <v>80</v>
      </c>
      <c r="E677" s="193" t="s">
        <v>11</v>
      </c>
      <c r="F677" s="21" t="s">
        <v>8</v>
      </c>
      <c r="G677" s="21">
        <f>SUM(G678:G682)</f>
        <v>160</v>
      </c>
      <c r="H677" s="240" t="s">
        <v>206</v>
      </c>
      <c r="I677" s="231" t="s">
        <v>355</v>
      </c>
      <c r="J677" s="231" t="s">
        <v>359</v>
      </c>
      <c r="K677" s="231" t="s">
        <v>365</v>
      </c>
      <c r="L677" s="232" t="s">
        <v>211</v>
      </c>
    </row>
    <row r="678" spans="1:12" s="22" customFormat="1" ht="15" customHeight="1" outlineLevel="1" x14ac:dyDescent="0.25">
      <c r="A678" s="195"/>
      <c r="B678" s="185"/>
      <c r="C678" s="189"/>
      <c r="D678" s="251"/>
      <c r="E678" s="200"/>
      <c r="F678" s="63" t="s">
        <v>13</v>
      </c>
      <c r="G678" s="64"/>
      <c r="H678" s="183"/>
      <c r="I678" s="231"/>
      <c r="J678" s="231"/>
      <c r="K678" s="231"/>
      <c r="L678" s="180"/>
    </row>
    <row r="679" spans="1:12" s="22" customFormat="1" ht="15" customHeight="1" outlineLevel="1" x14ac:dyDescent="0.25">
      <c r="A679" s="195"/>
      <c r="B679" s="185"/>
      <c r="C679" s="239"/>
      <c r="D679" s="252"/>
      <c r="E679" s="193"/>
      <c r="F679" s="23" t="s">
        <v>14</v>
      </c>
      <c r="G679" s="28"/>
      <c r="H679" s="240"/>
      <c r="I679" s="231"/>
      <c r="J679" s="231"/>
      <c r="K679" s="231"/>
      <c r="L679" s="232"/>
    </row>
    <row r="680" spans="1:12" s="22" customFormat="1" ht="15" customHeight="1" outlineLevel="1" x14ac:dyDescent="0.25">
      <c r="A680" s="195"/>
      <c r="B680" s="185"/>
      <c r="C680" s="239"/>
      <c r="D680" s="252"/>
      <c r="E680" s="193"/>
      <c r="F680" s="23" t="s">
        <v>15</v>
      </c>
      <c r="G680" s="28"/>
      <c r="H680" s="240"/>
      <c r="I680" s="231"/>
      <c r="J680" s="231"/>
      <c r="K680" s="231"/>
      <c r="L680" s="232"/>
    </row>
    <row r="681" spans="1:12" s="22" customFormat="1" ht="15" customHeight="1" outlineLevel="1" x14ac:dyDescent="0.25">
      <c r="A681" s="195"/>
      <c r="B681" s="185"/>
      <c r="C681" s="239"/>
      <c r="D681" s="252"/>
      <c r="E681" s="193"/>
      <c r="F681" s="23" t="s">
        <v>16</v>
      </c>
      <c r="G681" s="28"/>
      <c r="H681" s="240"/>
      <c r="I681" s="231"/>
      <c r="J681" s="231"/>
      <c r="K681" s="231"/>
      <c r="L681" s="232"/>
    </row>
    <row r="682" spans="1:12" s="22" customFormat="1" ht="15" customHeight="1" outlineLevel="1" x14ac:dyDescent="0.25">
      <c r="A682" s="196"/>
      <c r="B682" s="186"/>
      <c r="C682" s="239"/>
      <c r="D682" s="252"/>
      <c r="E682" s="193"/>
      <c r="F682" s="36" t="s">
        <v>17</v>
      </c>
      <c r="G682" s="28">
        <v>160</v>
      </c>
      <c r="H682" s="240"/>
      <c r="I682" s="231"/>
      <c r="J682" s="231"/>
      <c r="K682" s="231"/>
      <c r="L682" s="232"/>
    </row>
    <row r="683" spans="1:12" s="14" customFormat="1" x14ac:dyDescent="0.25">
      <c r="A683" s="161"/>
      <c r="B683" s="42">
        <v>10</v>
      </c>
      <c r="C683" s="43" t="s">
        <v>212</v>
      </c>
      <c r="D683" s="41"/>
      <c r="E683" s="44"/>
      <c r="F683" s="41"/>
      <c r="G683" s="41"/>
      <c r="H683" s="145"/>
      <c r="I683" s="13"/>
      <c r="J683" s="45"/>
      <c r="K683" s="13"/>
      <c r="L683" s="137"/>
    </row>
    <row r="684" spans="1:12" s="20" customFormat="1" outlineLevel="1" x14ac:dyDescent="0.25">
      <c r="A684" s="160"/>
      <c r="B684" s="16"/>
      <c r="C684" s="17" t="s">
        <v>10</v>
      </c>
      <c r="D684" s="15"/>
      <c r="E684" s="18"/>
      <c r="F684" s="15"/>
      <c r="G684" s="15"/>
      <c r="H684" s="144"/>
      <c r="I684" s="95"/>
      <c r="J684" s="19"/>
      <c r="K684" s="95"/>
      <c r="L684" s="137"/>
    </row>
    <row r="685" spans="1:12" s="22" customFormat="1" outlineLevel="1" x14ac:dyDescent="0.25">
      <c r="A685" s="194">
        <v>105</v>
      </c>
      <c r="B685" s="184">
        <v>1</v>
      </c>
      <c r="C685" s="198" t="s">
        <v>213</v>
      </c>
      <c r="D685" s="190" t="s">
        <v>111</v>
      </c>
      <c r="E685" s="198" t="s">
        <v>11</v>
      </c>
      <c r="F685" s="66" t="s">
        <v>8</v>
      </c>
      <c r="G685" s="66">
        <f>SUM(G686:G690)</f>
        <v>600</v>
      </c>
      <c r="H685" s="181" t="s">
        <v>206</v>
      </c>
      <c r="I685" s="175" t="s">
        <v>355</v>
      </c>
      <c r="J685" s="175" t="s">
        <v>356</v>
      </c>
      <c r="K685" s="175" t="s">
        <v>366</v>
      </c>
      <c r="L685" s="178" t="s">
        <v>214</v>
      </c>
    </row>
    <row r="686" spans="1:12" s="22" customFormat="1" outlineLevel="1" x14ac:dyDescent="0.25">
      <c r="A686" s="285"/>
      <c r="B686" s="286"/>
      <c r="C686" s="193"/>
      <c r="D686" s="245"/>
      <c r="E686" s="193"/>
      <c r="F686" s="23" t="s">
        <v>13</v>
      </c>
      <c r="G686" s="24"/>
      <c r="H686" s="240"/>
      <c r="I686" s="176"/>
      <c r="J686" s="176"/>
      <c r="K686" s="176"/>
      <c r="L686" s="232"/>
    </row>
    <row r="687" spans="1:12" s="22" customFormat="1" ht="15" customHeight="1" outlineLevel="1" x14ac:dyDescent="0.25">
      <c r="A687" s="195"/>
      <c r="B687" s="185"/>
      <c r="C687" s="199"/>
      <c r="D687" s="191"/>
      <c r="E687" s="200"/>
      <c r="F687" s="63" t="s">
        <v>14</v>
      </c>
      <c r="G687" s="65"/>
      <c r="H687" s="182"/>
      <c r="I687" s="176"/>
      <c r="J687" s="176"/>
      <c r="K687" s="176"/>
      <c r="L687" s="179"/>
    </row>
    <row r="688" spans="1:12" s="22" customFormat="1" ht="15" customHeight="1" outlineLevel="1" x14ac:dyDescent="0.25">
      <c r="A688" s="195"/>
      <c r="B688" s="185"/>
      <c r="C688" s="199"/>
      <c r="D688" s="191"/>
      <c r="E688" s="193"/>
      <c r="F688" s="23" t="s">
        <v>15</v>
      </c>
      <c r="G688" s="24">
        <v>100</v>
      </c>
      <c r="H688" s="182"/>
      <c r="I688" s="176"/>
      <c r="J688" s="176"/>
      <c r="K688" s="176"/>
      <c r="L688" s="179"/>
    </row>
    <row r="689" spans="1:12" s="22" customFormat="1" ht="15" customHeight="1" outlineLevel="1" x14ac:dyDescent="0.25">
      <c r="A689" s="195"/>
      <c r="B689" s="185"/>
      <c r="C689" s="199"/>
      <c r="D689" s="191"/>
      <c r="E689" s="193"/>
      <c r="F689" s="23" t="s">
        <v>16</v>
      </c>
      <c r="G689" s="24"/>
      <c r="H689" s="182"/>
      <c r="I689" s="176"/>
      <c r="J689" s="176"/>
      <c r="K689" s="176"/>
      <c r="L689" s="179"/>
    </row>
    <row r="690" spans="1:12" s="22" customFormat="1" ht="15" customHeight="1" outlineLevel="1" x14ac:dyDescent="0.25">
      <c r="A690" s="196"/>
      <c r="B690" s="186"/>
      <c r="C690" s="200"/>
      <c r="D690" s="192"/>
      <c r="E690" s="193"/>
      <c r="F690" s="36" t="s">
        <v>17</v>
      </c>
      <c r="G690" s="24">
        <v>500</v>
      </c>
      <c r="H690" s="183"/>
      <c r="I690" s="177"/>
      <c r="J690" s="177"/>
      <c r="K690" s="177"/>
      <c r="L690" s="180"/>
    </row>
    <row r="691" spans="1:12" s="22" customFormat="1" ht="15" customHeight="1" outlineLevel="1" x14ac:dyDescent="0.25">
      <c r="A691" s="194">
        <v>106</v>
      </c>
      <c r="B691" s="184">
        <v>2</v>
      </c>
      <c r="C691" s="269" t="s">
        <v>215</v>
      </c>
      <c r="D691" s="190" t="s">
        <v>216</v>
      </c>
      <c r="E691" s="198" t="s">
        <v>24</v>
      </c>
      <c r="F691" s="113" t="s">
        <v>8</v>
      </c>
      <c r="G691" s="29">
        <f>SUM(G692:G696)</f>
        <v>8.1999999999999993</v>
      </c>
      <c r="H691" s="287" t="s">
        <v>10</v>
      </c>
      <c r="I691" s="175" t="s">
        <v>355</v>
      </c>
      <c r="J691" s="175" t="s">
        <v>356</v>
      </c>
      <c r="K691" s="175" t="s">
        <v>366</v>
      </c>
      <c r="L691" s="178" t="s">
        <v>452</v>
      </c>
    </row>
    <row r="692" spans="1:12" s="22" customFormat="1" ht="15" customHeight="1" outlineLevel="1" x14ac:dyDescent="0.25">
      <c r="A692" s="285"/>
      <c r="B692" s="286"/>
      <c r="C692" s="270"/>
      <c r="D692" s="191"/>
      <c r="E692" s="199"/>
      <c r="F692" s="30" t="s">
        <v>13</v>
      </c>
      <c r="G692" s="31"/>
      <c r="H692" s="288"/>
      <c r="I692" s="176"/>
      <c r="J692" s="176"/>
      <c r="K692" s="176"/>
      <c r="L692" s="232"/>
    </row>
    <row r="693" spans="1:12" s="22" customFormat="1" ht="15" customHeight="1" outlineLevel="1" x14ac:dyDescent="0.25">
      <c r="A693" s="195"/>
      <c r="B693" s="185"/>
      <c r="C693" s="270"/>
      <c r="D693" s="191"/>
      <c r="E693" s="199"/>
      <c r="F693" s="114" t="s">
        <v>14</v>
      </c>
      <c r="G693" s="31"/>
      <c r="H693" s="288"/>
      <c r="I693" s="176"/>
      <c r="J693" s="176"/>
      <c r="K693" s="176"/>
      <c r="L693" s="179"/>
    </row>
    <row r="694" spans="1:12" s="22" customFormat="1" ht="15" customHeight="1" outlineLevel="1" x14ac:dyDescent="0.25">
      <c r="A694" s="195"/>
      <c r="B694" s="185"/>
      <c r="C694" s="270"/>
      <c r="D694" s="191"/>
      <c r="E694" s="199"/>
      <c r="F694" s="30" t="s">
        <v>15</v>
      </c>
      <c r="G694" s="31">
        <v>7.6618631600000002</v>
      </c>
      <c r="H694" s="288"/>
      <c r="I694" s="176"/>
      <c r="J694" s="176"/>
      <c r="K694" s="176"/>
      <c r="L694" s="179"/>
    </row>
    <row r="695" spans="1:12" s="22" customFormat="1" ht="15" customHeight="1" outlineLevel="1" x14ac:dyDescent="0.25">
      <c r="A695" s="195"/>
      <c r="B695" s="185"/>
      <c r="C695" s="270"/>
      <c r="D695" s="191"/>
      <c r="E695" s="199"/>
      <c r="F695" s="30" t="s">
        <v>16</v>
      </c>
      <c r="G695" s="26">
        <v>0.53813683999999995</v>
      </c>
      <c r="H695" s="288"/>
      <c r="I695" s="176"/>
      <c r="J695" s="176"/>
      <c r="K695" s="176"/>
      <c r="L695" s="179"/>
    </row>
    <row r="696" spans="1:12" s="22" customFormat="1" ht="15" customHeight="1" outlineLevel="1" x14ac:dyDescent="0.25">
      <c r="A696" s="196"/>
      <c r="B696" s="186"/>
      <c r="C696" s="271"/>
      <c r="D696" s="192"/>
      <c r="E696" s="200"/>
      <c r="F696" s="33" t="s">
        <v>17</v>
      </c>
      <c r="G696" s="31"/>
      <c r="H696" s="289"/>
      <c r="I696" s="177"/>
      <c r="J696" s="177"/>
      <c r="K696" s="177"/>
      <c r="L696" s="180"/>
    </row>
    <row r="697" spans="1:12" s="22" customFormat="1" ht="15" customHeight="1" outlineLevel="1" x14ac:dyDescent="0.25">
      <c r="A697" s="194">
        <v>107</v>
      </c>
      <c r="B697" s="184">
        <v>3</v>
      </c>
      <c r="C697" s="198" t="s">
        <v>217</v>
      </c>
      <c r="D697" s="190" t="s">
        <v>218</v>
      </c>
      <c r="E697" s="193" t="s">
        <v>24</v>
      </c>
      <c r="F697" s="21" t="s">
        <v>8</v>
      </c>
      <c r="G697" s="21">
        <f>SUM(G698:G702)</f>
        <v>13.6</v>
      </c>
      <c r="H697" s="287" t="s">
        <v>10</v>
      </c>
      <c r="I697" s="175" t="s">
        <v>348</v>
      </c>
      <c r="J697" s="175" t="s">
        <v>353</v>
      </c>
      <c r="K697" s="175" t="s">
        <v>367</v>
      </c>
      <c r="L697" s="178" t="s">
        <v>453</v>
      </c>
    </row>
    <row r="698" spans="1:12" s="22" customFormat="1" ht="15" customHeight="1" outlineLevel="1" x14ac:dyDescent="0.25">
      <c r="A698" s="285"/>
      <c r="B698" s="286"/>
      <c r="C698" s="199"/>
      <c r="D698" s="191"/>
      <c r="E698" s="193"/>
      <c r="F698" s="23" t="s">
        <v>13</v>
      </c>
      <c r="G698" s="28">
        <v>0</v>
      </c>
      <c r="H698" s="288"/>
      <c r="I698" s="176"/>
      <c r="J698" s="176"/>
      <c r="K698" s="176"/>
      <c r="L698" s="179"/>
    </row>
    <row r="699" spans="1:12" s="22" customFormat="1" ht="15" customHeight="1" outlineLevel="1" x14ac:dyDescent="0.25">
      <c r="A699" s="195"/>
      <c r="B699" s="185"/>
      <c r="C699" s="199"/>
      <c r="D699" s="191"/>
      <c r="E699" s="193"/>
      <c r="F699" s="23" t="s">
        <v>14</v>
      </c>
      <c r="G699" s="28">
        <v>13.6</v>
      </c>
      <c r="H699" s="288"/>
      <c r="I699" s="176"/>
      <c r="J699" s="176"/>
      <c r="K699" s="176"/>
      <c r="L699" s="179"/>
    </row>
    <row r="700" spans="1:12" s="22" customFormat="1" ht="15" customHeight="1" outlineLevel="1" x14ac:dyDescent="0.25">
      <c r="A700" s="195"/>
      <c r="B700" s="185"/>
      <c r="C700" s="199"/>
      <c r="D700" s="191"/>
      <c r="E700" s="193"/>
      <c r="F700" s="23" t="s">
        <v>15</v>
      </c>
      <c r="G700" s="28"/>
      <c r="H700" s="288"/>
      <c r="I700" s="176"/>
      <c r="J700" s="176"/>
      <c r="K700" s="176"/>
      <c r="L700" s="179"/>
    </row>
    <row r="701" spans="1:12" s="22" customFormat="1" ht="15" customHeight="1" outlineLevel="1" x14ac:dyDescent="0.25">
      <c r="A701" s="195"/>
      <c r="B701" s="185"/>
      <c r="C701" s="199"/>
      <c r="D701" s="191"/>
      <c r="E701" s="193"/>
      <c r="F701" s="23" t="s">
        <v>16</v>
      </c>
      <c r="G701" s="28"/>
      <c r="H701" s="288"/>
      <c r="I701" s="176"/>
      <c r="J701" s="176"/>
      <c r="K701" s="176"/>
      <c r="L701" s="179"/>
    </row>
    <row r="702" spans="1:12" s="22" customFormat="1" ht="15" customHeight="1" outlineLevel="1" x14ac:dyDescent="0.25">
      <c r="A702" s="196"/>
      <c r="B702" s="186"/>
      <c r="C702" s="200"/>
      <c r="D702" s="192"/>
      <c r="E702" s="193"/>
      <c r="F702" s="36" t="s">
        <v>17</v>
      </c>
      <c r="G702" s="38"/>
      <c r="H702" s="289"/>
      <c r="I702" s="177"/>
      <c r="J702" s="177"/>
      <c r="K702" s="177"/>
      <c r="L702" s="180"/>
    </row>
    <row r="703" spans="1:12" s="22" customFormat="1" ht="15" customHeight="1" outlineLevel="1" x14ac:dyDescent="0.25">
      <c r="A703" s="194">
        <v>108</v>
      </c>
      <c r="B703" s="184">
        <v>4</v>
      </c>
      <c r="C703" s="198" t="s">
        <v>219</v>
      </c>
      <c r="D703" s="190">
        <v>2022</v>
      </c>
      <c r="E703" s="193" t="s">
        <v>11</v>
      </c>
      <c r="F703" s="21" t="s">
        <v>8</v>
      </c>
      <c r="G703" s="21">
        <v>32</v>
      </c>
      <c r="H703" s="287" t="s">
        <v>10</v>
      </c>
      <c r="I703" s="175" t="s">
        <v>348</v>
      </c>
      <c r="J703" s="175" t="s">
        <v>353</v>
      </c>
      <c r="K703" s="175" t="s">
        <v>367</v>
      </c>
      <c r="L703" s="178" t="s">
        <v>454</v>
      </c>
    </row>
    <row r="704" spans="1:12" s="22" customFormat="1" ht="15" customHeight="1" outlineLevel="1" x14ac:dyDescent="0.25">
      <c r="A704" s="285"/>
      <c r="B704" s="286"/>
      <c r="C704" s="199"/>
      <c r="D704" s="191"/>
      <c r="E704" s="193"/>
      <c r="F704" s="23" t="s">
        <v>13</v>
      </c>
      <c r="G704" s="28">
        <v>0</v>
      </c>
      <c r="H704" s="288"/>
      <c r="I704" s="176"/>
      <c r="J704" s="176"/>
      <c r="K704" s="176"/>
      <c r="L704" s="179"/>
    </row>
    <row r="705" spans="1:12" s="22" customFormat="1" ht="15" customHeight="1" outlineLevel="1" x14ac:dyDescent="0.25">
      <c r="A705" s="195"/>
      <c r="B705" s="185"/>
      <c r="C705" s="199"/>
      <c r="D705" s="191"/>
      <c r="E705" s="193"/>
      <c r="F705" s="23" t="s">
        <v>14</v>
      </c>
      <c r="G705" s="28"/>
      <c r="H705" s="288"/>
      <c r="I705" s="176"/>
      <c r="J705" s="176"/>
      <c r="K705" s="176"/>
      <c r="L705" s="179"/>
    </row>
    <row r="706" spans="1:12" s="22" customFormat="1" ht="15" customHeight="1" outlineLevel="1" x14ac:dyDescent="0.25">
      <c r="A706" s="195"/>
      <c r="B706" s="185"/>
      <c r="C706" s="199"/>
      <c r="D706" s="191"/>
      <c r="E706" s="193"/>
      <c r="F706" s="23" t="s">
        <v>15</v>
      </c>
      <c r="G706" s="28"/>
      <c r="H706" s="288"/>
      <c r="I706" s="176"/>
      <c r="J706" s="176"/>
      <c r="K706" s="176"/>
      <c r="L706" s="179"/>
    </row>
    <row r="707" spans="1:12" s="22" customFormat="1" ht="15" customHeight="1" outlineLevel="1" x14ac:dyDescent="0.25">
      <c r="A707" s="195"/>
      <c r="B707" s="185"/>
      <c r="C707" s="199"/>
      <c r="D707" s="191"/>
      <c r="E707" s="193"/>
      <c r="F707" s="23" t="s">
        <v>16</v>
      </c>
      <c r="G707" s="28"/>
      <c r="H707" s="288"/>
      <c r="I707" s="176"/>
      <c r="J707" s="176"/>
      <c r="K707" s="176"/>
      <c r="L707" s="179"/>
    </row>
    <row r="708" spans="1:12" s="22" customFormat="1" ht="15" customHeight="1" outlineLevel="1" x14ac:dyDescent="0.25">
      <c r="A708" s="196"/>
      <c r="B708" s="186"/>
      <c r="C708" s="200"/>
      <c r="D708" s="192"/>
      <c r="E708" s="193"/>
      <c r="F708" s="36" t="s">
        <v>17</v>
      </c>
      <c r="G708" s="38"/>
      <c r="H708" s="289"/>
      <c r="I708" s="177"/>
      <c r="J708" s="177"/>
      <c r="K708" s="177"/>
      <c r="L708" s="180"/>
    </row>
    <row r="709" spans="1:12" s="22" customFormat="1" ht="15" customHeight="1" outlineLevel="1" x14ac:dyDescent="0.25">
      <c r="A709" s="194">
        <v>109</v>
      </c>
      <c r="B709" s="184">
        <v>5</v>
      </c>
      <c r="C709" s="198" t="s">
        <v>220</v>
      </c>
      <c r="D709" s="190" t="s">
        <v>59</v>
      </c>
      <c r="E709" s="193" t="s">
        <v>24</v>
      </c>
      <c r="F709" s="21" t="s">
        <v>8</v>
      </c>
      <c r="G709" s="21">
        <v>44.01</v>
      </c>
      <c r="H709" s="287" t="s">
        <v>10</v>
      </c>
      <c r="I709" s="175" t="s">
        <v>348</v>
      </c>
      <c r="J709" s="175" t="s">
        <v>353</v>
      </c>
      <c r="K709" s="175" t="s">
        <v>367</v>
      </c>
      <c r="L709" s="178" t="s">
        <v>455</v>
      </c>
    </row>
    <row r="710" spans="1:12" s="22" customFormat="1" ht="15" customHeight="1" outlineLevel="1" x14ac:dyDescent="0.25">
      <c r="A710" s="285"/>
      <c r="B710" s="286"/>
      <c r="C710" s="199"/>
      <c r="D710" s="191"/>
      <c r="E710" s="193"/>
      <c r="F710" s="23" t="s">
        <v>13</v>
      </c>
      <c r="G710" s="28">
        <v>0</v>
      </c>
      <c r="H710" s="288"/>
      <c r="I710" s="176"/>
      <c r="J710" s="176"/>
      <c r="K710" s="176"/>
      <c r="L710" s="179"/>
    </row>
    <row r="711" spans="1:12" s="22" customFormat="1" ht="15" customHeight="1" outlineLevel="1" x14ac:dyDescent="0.25">
      <c r="A711" s="195"/>
      <c r="B711" s="185"/>
      <c r="C711" s="199"/>
      <c r="D711" s="191"/>
      <c r="E711" s="193"/>
      <c r="F711" s="23" t="s">
        <v>14</v>
      </c>
      <c r="G711" s="28"/>
      <c r="H711" s="288"/>
      <c r="I711" s="176"/>
      <c r="J711" s="176"/>
      <c r="K711" s="176"/>
      <c r="L711" s="179"/>
    </row>
    <row r="712" spans="1:12" s="22" customFormat="1" ht="15" customHeight="1" outlineLevel="1" x14ac:dyDescent="0.25">
      <c r="A712" s="195"/>
      <c r="B712" s="185"/>
      <c r="C712" s="199"/>
      <c r="D712" s="191"/>
      <c r="E712" s="193"/>
      <c r="F712" s="23" t="s">
        <v>15</v>
      </c>
      <c r="G712" s="28"/>
      <c r="H712" s="288"/>
      <c r="I712" s="176"/>
      <c r="J712" s="176"/>
      <c r="K712" s="176"/>
      <c r="L712" s="179"/>
    </row>
    <row r="713" spans="1:12" s="22" customFormat="1" ht="15" customHeight="1" outlineLevel="1" x14ac:dyDescent="0.25">
      <c r="A713" s="195"/>
      <c r="B713" s="185"/>
      <c r="C713" s="199"/>
      <c r="D713" s="191"/>
      <c r="E713" s="193"/>
      <c r="F713" s="23" t="s">
        <v>16</v>
      </c>
      <c r="G713" s="28"/>
      <c r="H713" s="288"/>
      <c r="I713" s="176"/>
      <c r="J713" s="176"/>
      <c r="K713" s="176"/>
      <c r="L713" s="179"/>
    </row>
    <row r="714" spans="1:12" s="22" customFormat="1" ht="15" customHeight="1" outlineLevel="1" x14ac:dyDescent="0.25">
      <c r="A714" s="196"/>
      <c r="B714" s="186"/>
      <c r="C714" s="200"/>
      <c r="D714" s="192"/>
      <c r="E714" s="193"/>
      <c r="F714" s="36" t="s">
        <v>17</v>
      </c>
      <c r="G714" s="38"/>
      <c r="H714" s="289"/>
      <c r="I714" s="177"/>
      <c r="J714" s="177"/>
      <c r="K714" s="177"/>
      <c r="L714" s="180"/>
    </row>
    <row r="715" spans="1:12" s="22" customFormat="1" ht="15" customHeight="1" outlineLevel="1" x14ac:dyDescent="0.25">
      <c r="A715" s="194">
        <v>110</v>
      </c>
      <c r="B715" s="184">
        <v>6</v>
      </c>
      <c r="C715" s="198" t="s">
        <v>221</v>
      </c>
      <c r="D715" s="190" t="s">
        <v>59</v>
      </c>
      <c r="E715" s="193" t="s">
        <v>24</v>
      </c>
      <c r="F715" s="21" t="s">
        <v>8</v>
      </c>
      <c r="G715" s="21">
        <v>137.69999999999999</v>
      </c>
      <c r="H715" s="287" t="s">
        <v>10</v>
      </c>
      <c r="I715" s="175" t="s">
        <v>348</v>
      </c>
      <c r="J715" s="175" t="s">
        <v>353</v>
      </c>
      <c r="K715" s="175" t="s">
        <v>367</v>
      </c>
      <c r="L715" s="178" t="s">
        <v>456</v>
      </c>
    </row>
    <row r="716" spans="1:12" s="22" customFormat="1" ht="15" customHeight="1" outlineLevel="1" x14ac:dyDescent="0.25">
      <c r="A716" s="285"/>
      <c r="B716" s="286"/>
      <c r="C716" s="199"/>
      <c r="D716" s="191"/>
      <c r="E716" s="193"/>
      <c r="F716" s="23" t="s">
        <v>13</v>
      </c>
      <c r="G716" s="28">
        <v>0</v>
      </c>
      <c r="H716" s="288"/>
      <c r="I716" s="176"/>
      <c r="J716" s="176"/>
      <c r="K716" s="176"/>
      <c r="L716" s="179"/>
    </row>
    <row r="717" spans="1:12" s="22" customFormat="1" ht="15" customHeight="1" outlineLevel="1" x14ac:dyDescent="0.25">
      <c r="A717" s="195"/>
      <c r="B717" s="185"/>
      <c r="C717" s="199"/>
      <c r="D717" s="191"/>
      <c r="E717" s="193"/>
      <c r="F717" s="23" t="s">
        <v>14</v>
      </c>
      <c r="G717" s="28"/>
      <c r="H717" s="288"/>
      <c r="I717" s="176"/>
      <c r="J717" s="176"/>
      <c r="K717" s="176"/>
      <c r="L717" s="179"/>
    </row>
    <row r="718" spans="1:12" s="22" customFormat="1" ht="15" customHeight="1" outlineLevel="1" x14ac:dyDescent="0.25">
      <c r="A718" s="195"/>
      <c r="B718" s="185"/>
      <c r="C718" s="199"/>
      <c r="D718" s="191"/>
      <c r="E718" s="193"/>
      <c r="F718" s="23" t="s">
        <v>15</v>
      </c>
      <c r="G718" s="28"/>
      <c r="H718" s="288"/>
      <c r="I718" s="176"/>
      <c r="J718" s="176"/>
      <c r="K718" s="176"/>
      <c r="L718" s="179"/>
    </row>
    <row r="719" spans="1:12" s="22" customFormat="1" ht="15" customHeight="1" outlineLevel="1" x14ac:dyDescent="0.25">
      <c r="A719" s="195"/>
      <c r="B719" s="185"/>
      <c r="C719" s="199"/>
      <c r="D719" s="191"/>
      <c r="E719" s="193"/>
      <c r="F719" s="23" t="s">
        <v>16</v>
      </c>
      <c r="G719" s="28"/>
      <c r="H719" s="288"/>
      <c r="I719" s="176"/>
      <c r="J719" s="176"/>
      <c r="K719" s="176"/>
      <c r="L719" s="179"/>
    </row>
    <row r="720" spans="1:12" s="22" customFormat="1" ht="15" customHeight="1" outlineLevel="1" x14ac:dyDescent="0.25">
      <c r="A720" s="196"/>
      <c r="B720" s="186"/>
      <c r="C720" s="200"/>
      <c r="D720" s="192"/>
      <c r="E720" s="193"/>
      <c r="F720" s="36" t="s">
        <v>17</v>
      </c>
      <c r="G720" s="38"/>
      <c r="H720" s="289"/>
      <c r="I720" s="177"/>
      <c r="J720" s="177"/>
      <c r="K720" s="177"/>
      <c r="L720" s="180"/>
    </row>
    <row r="721" spans="1:12" s="22" customFormat="1" ht="15" customHeight="1" outlineLevel="1" x14ac:dyDescent="0.25">
      <c r="A721" s="194">
        <v>111</v>
      </c>
      <c r="B721" s="184">
        <v>7</v>
      </c>
      <c r="C721" s="198" t="s">
        <v>222</v>
      </c>
      <c r="D721" s="190" t="s">
        <v>216</v>
      </c>
      <c r="E721" s="193" t="s">
        <v>24</v>
      </c>
      <c r="F721" s="21" t="s">
        <v>8</v>
      </c>
      <c r="G721" s="21">
        <f>SUM(G722:G726)</f>
        <v>145.80000000000001</v>
      </c>
      <c r="H721" s="287" t="s">
        <v>10</v>
      </c>
      <c r="I721" s="175" t="s">
        <v>348</v>
      </c>
      <c r="J721" s="175" t="s">
        <v>353</v>
      </c>
      <c r="K721" s="175" t="s">
        <v>367</v>
      </c>
      <c r="L721" s="178" t="s">
        <v>457</v>
      </c>
    </row>
    <row r="722" spans="1:12" s="22" customFormat="1" ht="15" customHeight="1" outlineLevel="1" x14ac:dyDescent="0.25">
      <c r="A722" s="285"/>
      <c r="B722" s="286"/>
      <c r="C722" s="199"/>
      <c r="D722" s="191"/>
      <c r="E722" s="193"/>
      <c r="F722" s="23" t="s">
        <v>13</v>
      </c>
      <c r="G722" s="28">
        <v>0</v>
      </c>
      <c r="H722" s="288"/>
      <c r="I722" s="176"/>
      <c r="J722" s="176"/>
      <c r="K722" s="176"/>
      <c r="L722" s="179"/>
    </row>
    <row r="723" spans="1:12" s="22" customFormat="1" ht="15" customHeight="1" outlineLevel="1" x14ac:dyDescent="0.25">
      <c r="A723" s="195"/>
      <c r="B723" s="185"/>
      <c r="C723" s="199"/>
      <c r="D723" s="191"/>
      <c r="E723" s="193"/>
      <c r="F723" s="23" t="s">
        <v>14</v>
      </c>
      <c r="G723" s="28">
        <v>145.80000000000001</v>
      </c>
      <c r="H723" s="288"/>
      <c r="I723" s="176"/>
      <c r="J723" s="176"/>
      <c r="K723" s="176"/>
      <c r="L723" s="179"/>
    </row>
    <row r="724" spans="1:12" s="22" customFormat="1" ht="15" customHeight="1" outlineLevel="1" x14ac:dyDescent="0.25">
      <c r="A724" s="195"/>
      <c r="B724" s="185"/>
      <c r="C724" s="199"/>
      <c r="D724" s="191"/>
      <c r="E724" s="193"/>
      <c r="F724" s="23" t="s">
        <v>15</v>
      </c>
      <c r="G724" s="28"/>
      <c r="H724" s="288"/>
      <c r="I724" s="176"/>
      <c r="J724" s="176"/>
      <c r="K724" s="176"/>
      <c r="L724" s="179"/>
    </row>
    <row r="725" spans="1:12" s="22" customFormat="1" ht="15" customHeight="1" outlineLevel="1" x14ac:dyDescent="0.25">
      <c r="A725" s="195"/>
      <c r="B725" s="185"/>
      <c r="C725" s="199"/>
      <c r="D725" s="191"/>
      <c r="E725" s="193"/>
      <c r="F725" s="23" t="s">
        <v>16</v>
      </c>
      <c r="G725" s="28"/>
      <c r="H725" s="288"/>
      <c r="I725" s="176"/>
      <c r="J725" s="176"/>
      <c r="K725" s="176"/>
      <c r="L725" s="179"/>
    </row>
    <row r="726" spans="1:12" s="22" customFormat="1" ht="15" customHeight="1" outlineLevel="1" x14ac:dyDescent="0.25">
      <c r="A726" s="196"/>
      <c r="B726" s="186"/>
      <c r="C726" s="200"/>
      <c r="D726" s="192"/>
      <c r="E726" s="193"/>
      <c r="F726" s="36" t="s">
        <v>17</v>
      </c>
      <c r="G726" s="38"/>
      <c r="H726" s="289"/>
      <c r="I726" s="177"/>
      <c r="J726" s="177"/>
      <c r="K726" s="177"/>
      <c r="L726" s="180"/>
    </row>
    <row r="727" spans="1:12" ht="30" customHeight="1" outlineLevel="1" x14ac:dyDescent="0.25">
      <c r="A727" s="194">
        <v>112</v>
      </c>
      <c r="B727" s="184">
        <v>8</v>
      </c>
      <c r="C727" s="198" t="s">
        <v>410</v>
      </c>
      <c r="D727" s="190" t="s">
        <v>61</v>
      </c>
      <c r="E727" s="193" t="s">
        <v>24</v>
      </c>
      <c r="F727" s="21" t="s">
        <v>8</v>
      </c>
      <c r="G727" s="21">
        <f>SUM(G728:G732)</f>
        <v>152.59</v>
      </c>
      <c r="H727" s="228" t="s">
        <v>196</v>
      </c>
      <c r="I727" s="175" t="s">
        <v>348</v>
      </c>
      <c r="J727" s="175" t="s">
        <v>353</v>
      </c>
      <c r="K727" s="175" t="s">
        <v>367</v>
      </c>
      <c r="L727" s="178" t="s">
        <v>223</v>
      </c>
    </row>
    <row r="728" spans="1:12" s="22" customFormat="1" ht="15" customHeight="1" outlineLevel="1" x14ac:dyDescent="0.25">
      <c r="A728" s="285"/>
      <c r="B728" s="286"/>
      <c r="C728" s="199"/>
      <c r="D728" s="191"/>
      <c r="E728" s="193"/>
      <c r="F728" s="23" t="s">
        <v>13</v>
      </c>
      <c r="G728" s="40"/>
      <c r="H728" s="229"/>
      <c r="I728" s="176"/>
      <c r="J728" s="176"/>
      <c r="K728" s="176"/>
      <c r="L728" s="179"/>
    </row>
    <row r="729" spans="1:12" s="22" customFormat="1" ht="15" customHeight="1" outlineLevel="1" x14ac:dyDescent="0.25">
      <c r="A729" s="195"/>
      <c r="B729" s="185"/>
      <c r="C729" s="199"/>
      <c r="D729" s="191"/>
      <c r="E729" s="193"/>
      <c r="F729" s="23" t="s">
        <v>14</v>
      </c>
      <c r="G729" s="31">
        <f>37.99+17.8</f>
        <v>55.790000000000006</v>
      </c>
      <c r="H729" s="229"/>
      <c r="I729" s="176"/>
      <c r="J729" s="176"/>
      <c r="K729" s="176"/>
      <c r="L729" s="179"/>
    </row>
    <row r="730" spans="1:12" s="22" customFormat="1" ht="15" customHeight="1" outlineLevel="1" x14ac:dyDescent="0.25">
      <c r="A730" s="195"/>
      <c r="B730" s="185"/>
      <c r="C730" s="199"/>
      <c r="D730" s="191"/>
      <c r="E730" s="193"/>
      <c r="F730" s="23" t="s">
        <v>15</v>
      </c>
      <c r="G730" s="31">
        <v>47.2</v>
      </c>
      <c r="H730" s="229"/>
      <c r="I730" s="176"/>
      <c r="J730" s="176"/>
      <c r="K730" s="176"/>
      <c r="L730" s="179"/>
    </row>
    <row r="731" spans="1:12" s="22" customFormat="1" outlineLevel="1" x14ac:dyDescent="0.25">
      <c r="A731" s="195"/>
      <c r="B731" s="185"/>
      <c r="C731" s="199"/>
      <c r="D731" s="191"/>
      <c r="E731" s="193"/>
      <c r="F731" s="23" t="s">
        <v>16</v>
      </c>
      <c r="G731" s="24">
        <v>30.1</v>
      </c>
      <c r="H731" s="229"/>
      <c r="I731" s="176"/>
      <c r="J731" s="176"/>
      <c r="K731" s="176"/>
      <c r="L731" s="179"/>
    </row>
    <row r="732" spans="1:12" s="22" customFormat="1" outlineLevel="1" x14ac:dyDescent="0.25">
      <c r="A732" s="196"/>
      <c r="B732" s="186"/>
      <c r="C732" s="200"/>
      <c r="D732" s="192"/>
      <c r="E732" s="193"/>
      <c r="F732" s="36" t="s">
        <v>17</v>
      </c>
      <c r="G732" s="28">
        <v>19.5</v>
      </c>
      <c r="H732" s="230"/>
      <c r="I732" s="177"/>
      <c r="J732" s="177"/>
      <c r="K732" s="177"/>
      <c r="L732" s="180"/>
    </row>
    <row r="733" spans="1:12" s="22" customFormat="1" outlineLevel="1" x14ac:dyDescent="0.25">
      <c r="A733" s="194">
        <v>113</v>
      </c>
      <c r="B733" s="184">
        <v>9</v>
      </c>
      <c r="C733" s="198" t="s">
        <v>224</v>
      </c>
      <c r="D733" s="190" t="s">
        <v>148</v>
      </c>
      <c r="E733" s="193" t="s">
        <v>62</v>
      </c>
      <c r="F733" s="21" t="s">
        <v>8</v>
      </c>
      <c r="G733" s="21">
        <v>125</v>
      </c>
      <c r="H733" s="228" t="s">
        <v>10</v>
      </c>
      <c r="I733" s="175" t="s">
        <v>348</v>
      </c>
      <c r="J733" s="175" t="s">
        <v>353</v>
      </c>
      <c r="K733" s="175" t="s">
        <v>367</v>
      </c>
      <c r="L733" s="178" t="s">
        <v>458</v>
      </c>
    </row>
    <row r="734" spans="1:12" s="22" customFormat="1" ht="15" customHeight="1" outlineLevel="1" x14ac:dyDescent="0.25">
      <c r="A734" s="285"/>
      <c r="B734" s="286"/>
      <c r="C734" s="199"/>
      <c r="D734" s="191"/>
      <c r="E734" s="193"/>
      <c r="F734" s="23" t="s">
        <v>13</v>
      </c>
      <c r="G734" s="28"/>
      <c r="H734" s="229"/>
      <c r="I734" s="176"/>
      <c r="J734" s="176"/>
      <c r="K734" s="176"/>
      <c r="L734" s="179"/>
    </row>
    <row r="735" spans="1:12" s="22" customFormat="1" ht="15" customHeight="1" outlineLevel="1" x14ac:dyDescent="0.25">
      <c r="A735" s="195"/>
      <c r="B735" s="185"/>
      <c r="C735" s="199"/>
      <c r="D735" s="191"/>
      <c r="E735" s="193"/>
      <c r="F735" s="23" t="s">
        <v>14</v>
      </c>
      <c r="G735" s="40"/>
      <c r="H735" s="229"/>
      <c r="I735" s="176"/>
      <c r="J735" s="176"/>
      <c r="K735" s="176"/>
      <c r="L735" s="179"/>
    </row>
    <row r="736" spans="1:12" s="22" customFormat="1" ht="15" customHeight="1" outlineLevel="1" x14ac:dyDescent="0.25">
      <c r="A736" s="195"/>
      <c r="B736" s="185"/>
      <c r="C736" s="199"/>
      <c r="D736" s="191"/>
      <c r="E736" s="193"/>
      <c r="F736" s="23" t="s">
        <v>15</v>
      </c>
      <c r="G736" s="28"/>
      <c r="H736" s="229"/>
      <c r="I736" s="176"/>
      <c r="J736" s="176"/>
      <c r="K736" s="176"/>
      <c r="L736" s="179"/>
    </row>
    <row r="737" spans="1:12" s="22" customFormat="1" ht="15" customHeight="1" outlineLevel="1" x14ac:dyDescent="0.25">
      <c r="A737" s="195"/>
      <c r="B737" s="185"/>
      <c r="C737" s="199"/>
      <c r="D737" s="191"/>
      <c r="E737" s="193"/>
      <c r="F737" s="23" t="s">
        <v>16</v>
      </c>
      <c r="G737" s="31"/>
      <c r="H737" s="229"/>
      <c r="I737" s="176"/>
      <c r="J737" s="176"/>
      <c r="K737" s="176"/>
      <c r="L737" s="179"/>
    </row>
    <row r="738" spans="1:12" s="22" customFormat="1" ht="15" customHeight="1" outlineLevel="1" x14ac:dyDescent="0.25">
      <c r="A738" s="196"/>
      <c r="B738" s="186"/>
      <c r="C738" s="200"/>
      <c r="D738" s="192"/>
      <c r="E738" s="193"/>
      <c r="F738" s="36" t="s">
        <v>17</v>
      </c>
      <c r="G738" s="28"/>
      <c r="H738" s="230"/>
      <c r="I738" s="177"/>
      <c r="J738" s="177"/>
      <c r="K738" s="177"/>
      <c r="L738" s="180"/>
    </row>
    <row r="739" spans="1:12" s="22" customFormat="1" ht="25.5" customHeight="1" outlineLevel="1" x14ac:dyDescent="0.25">
      <c r="A739" s="194">
        <v>114</v>
      </c>
      <c r="B739" s="184">
        <v>10</v>
      </c>
      <c r="C739" s="198" t="s">
        <v>225</v>
      </c>
      <c r="D739" s="190" t="s">
        <v>148</v>
      </c>
      <c r="E739" s="193" t="s">
        <v>62</v>
      </c>
      <c r="F739" s="21" t="s">
        <v>8</v>
      </c>
      <c r="G739" s="21">
        <f>90+8.5</f>
        <v>98.5</v>
      </c>
      <c r="H739" s="228" t="s">
        <v>10</v>
      </c>
      <c r="I739" s="175" t="s">
        <v>348</v>
      </c>
      <c r="J739" s="175" t="s">
        <v>353</v>
      </c>
      <c r="K739" s="175" t="s">
        <v>367</v>
      </c>
      <c r="L739" s="178" t="s">
        <v>459</v>
      </c>
    </row>
    <row r="740" spans="1:12" s="22" customFormat="1" ht="15" customHeight="1" outlineLevel="1" x14ac:dyDescent="0.25">
      <c r="A740" s="285"/>
      <c r="B740" s="286"/>
      <c r="C740" s="199"/>
      <c r="D740" s="191"/>
      <c r="E740" s="193"/>
      <c r="F740" s="23" t="s">
        <v>13</v>
      </c>
      <c r="G740" s="28"/>
      <c r="H740" s="229"/>
      <c r="I740" s="176"/>
      <c r="J740" s="176"/>
      <c r="K740" s="176"/>
      <c r="L740" s="179"/>
    </row>
    <row r="741" spans="1:12" s="22" customFormat="1" ht="15" customHeight="1" outlineLevel="1" x14ac:dyDescent="0.25">
      <c r="A741" s="195"/>
      <c r="B741" s="185"/>
      <c r="C741" s="199"/>
      <c r="D741" s="191"/>
      <c r="E741" s="193"/>
      <c r="F741" s="23" t="s">
        <v>14</v>
      </c>
      <c r="G741" s="40"/>
      <c r="H741" s="229"/>
      <c r="I741" s="176"/>
      <c r="J741" s="176"/>
      <c r="K741" s="176"/>
      <c r="L741" s="179"/>
    </row>
    <row r="742" spans="1:12" s="22" customFormat="1" ht="15" customHeight="1" outlineLevel="1" x14ac:dyDescent="0.25">
      <c r="A742" s="195"/>
      <c r="B742" s="185"/>
      <c r="C742" s="199"/>
      <c r="D742" s="191"/>
      <c r="E742" s="193"/>
      <c r="F742" s="23" t="s">
        <v>15</v>
      </c>
      <c r="G742" s="28"/>
      <c r="H742" s="229"/>
      <c r="I742" s="176"/>
      <c r="J742" s="176"/>
      <c r="K742" s="176"/>
      <c r="L742" s="179"/>
    </row>
    <row r="743" spans="1:12" s="22" customFormat="1" ht="15" customHeight="1" outlineLevel="1" x14ac:dyDescent="0.25">
      <c r="A743" s="195"/>
      <c r="B743" s="185"/>
      <c r="C743" s="199"/>
      <c r="D743" s="191"/>
      <c r="E743" s="193"/>
      <c r="F743" s="23" t="s">
        <v>16</v>
      </c>
      <c r="G743" s="31"/>
      <c r="H743" s="229"/>
      <c r="I743" s="176"/>
      <c r="J743" s="176"/>
      <c r="K743" s="176"/>
      <c r="L743" s="179"/>
    </row>
    <row r="744" spans="1:12" s="22" customFormat="1" ht="15" customHeight="1" outlineLevel="1" x14ac:dyDescent="0.25">
      <c r="A744" s="196"/>
      <c r="B744" s="186"/>
      <c r="C744" s="200"/>
      <c r="D744" s="192"/>
      <c r="E744" s="193"/>
      <c r="F744" s="36" t="s">
        <v>17</v>
      </c>
      <c r="G744" s="28"/>
      <c r="H744" s="230"/>
      <c r="I744" s="177"/>
      <c r="J744" s="177"/>
      <c r="K744" s="177"/>
      <c r="L744" s="180"/>
    </row>
    <row r="745" spans="1:12" s="22" customFormat="1" outlineLevel="1" x14ac:dyDescent="0.25">
      <c r="A745" s="194">
        <v>115</v>
      </c>
      <c r="B745" s="184">
        <v>11</v>
      </c>
      <c r="C745" s="198" t="s">
        <v>226</v>
      </c>
      <c r="D745" s="190" t="s">
        <v>148</v>
      </c>
      <c r="E745" s="193" t="s">
        <v>62</v>
      </c>
      <c r="F745" s="21" t="s">
        <v>8</v>
      </c>
      <c r="G745" s="21">
        <v>44</v>
      </c>
      <c r="H745" s="228" t="s">
        <v>10</v>
      </c>
      <c r="I745" s="175" t="s">
        <v>348</v>
      </c>
      <c r="J745" s="175" t="s">
        <v>353</v>
      </c>
      <c r="K745" s="175" t="s">
        <v>367</v>
      </c>
      <c r="L745" s="178" t="s">
        <v>460</v>
      </c>
    </row>
    <row r="746" spans="1:12" s="22" customFormat="1" ht="15" customHeight="1" outlineLevel="1" x14ac:dyDescent="0.25">
      <c r="A746" s="285"/>
      <c r="B746" s="286"/>
      <c r="C746" s="199"/>
      <c r="D746" s="191"/>
      <c r="E746" s="193"/>
      <c r="F746" s="23" t="s">
        <v>13</v>
      </c>
      <c r="G746" s="28"/>
      <c r="H746" s="229"/>
      <c r="I746" s="176"/>
      <c r="J746" s="176"/>
      <c r="K746" s="176"/>
      <c r="L746" s="179"/>
    </row>
    <row r="747" spans="1:12" s="22" customFormat="1" ht="15" customHeight="1" outlineLevel="1" x14ac:dyDescent="0.25">
      <c r="A747" s="195"/>
      <c r="B747" s="185"/>
      <c r="C747" s="199"/>
      <c r="D747" s="191"/>
      <c r="E747" s="193"/>
      <c r="F747" s="23" t="s">
        <v>14</v>
      </c>
      <c r="G747" s="40"/>
      <c r="H747" s="229"/>
      <c r="I747" s="176"/>
      <c r="J747" s="176"/>
      <c r="K747" s="176"/>
      <c r="L747" s="179"/>
    </row>
    <row r="748" spans="1:12" s="22" customFormat="1" ht="15" customHeight="1" outlineLevel="1" x14ac:dyDescent="0.25">
      <c r="A748" s="195"/>
      <c r="B748" s="185"/>
      <c r="C748" s="199"/>
      <c r="D748" s="191"/>
      <c r="E748" s="193"/>
      <c r="F748" s="23" t="s">
        <v>15</v>
      </c>
      <c r="G748" s="28"/>
      <c r="H748" s="229"/>
      <c r="I748" s="176"/>
      <c r="J748" s="176"/>
      <c r="K748" s="176"/>
      <c r="L748" s="179"/>
    </row>
    <row r="749" spans="1:12" s="22" customFormat="1" ht="15" customHeight="1" outlineLevel="1" x14ac:dyDescent="0.25">
      <c r="A749" s="195"/>
      <c r="B749" s="185"/>
      <c r="C749" s="199"/>
      <c r="D749" s="191"/>
      <c r="E749" s="193"/>
      <c r="F749" s="23" t="s">
        <v>16</v>
      </c>
      <c r="G749" s="31"/>
      <c r="H749" s="229"/>
      <c r="I749" s="176"/>
      <c r="J749" s="176"/>
      <c r="K749" s="176"/>
      <c r="L749" s="179"/>
    </row>
    <row r="750" spans="1:12" s="22" customFormat="1" ht="15" customHeight="1" outlineLevel="1" x14ac:dyDescent="0.25">
      <c r="A750" s="196"/>
      <c r="B750" s="186"/>
      <c r="C750" s="200"/>
      <c r="D750" s="192"/>
      <c r="E750" s="193"/>
      <c r="F750" s="36" t="s">
        <v>17</v>
      </c>
      <c r="G750" s="28"/>
      <c r="H750" s="230"/>
      <c r="I750" s="177"/>
      <c r="J750" s="177"/>
      <c r="K750" s="177"/>
      <c r="L750" s="180"/>
    </row>
    <row r="751" spans="1:12" s="22" customFormat="1" outlineLevel="1" x14ac:dyDescent="0.25">
      <c r="A751" s="194">
        <v>116</v>
      </c>
      <c r="B751" s="184">
        <v>12</v>
      </c>
      <c r="C751" s="198" t="s">
        <v>227</v>
      </c>
      <c r="D751" s="190" t="s">
        <v>148</v>
      </c>
      <c r="E751" s="193" t="s">
        <v>62</v>
      </c>
      <c r="F751" s="21" t="s">
        <v>8</v>
      </c>
      <c r="G751" s="21">
        <v>15.1</v>
      </c>
      <c r="H751" s="228" t="s">
        <v>10</v>
      </c>
      <c r="I751" s="175" t="s">
        <v>348</v>
      </c>
      <c r="J751" s="175" t="s">
        <v>353</v>
      </c>
      <c r="K751" s="175" t="s">
        <v>367</v>
      </c>
      <c r="L751" s="178" t="s">
        <v>461</v>
      </c>
    </row>
    <row r="752" spans="1:12" s="22" customFormat="1" ht="15" customHeight="1" outlineLevel="1" x14ac:dyDescent="0.25">
      <c r="A752" s="285"/>
      <c r="B752" s="286"/>
      <c r="C752" s="199"/>
      <c r="D752" s="191"/>
      <c r="E752" s="193"/>
      <c r="F752" s="23" t="s">
        <v>13</v>
      </c>
      <c r="G752" s="28"/>
      <c r="H752" s="229"/>
      <c r="I752" s="176"/>
      <c r="J752" s="176"/>
      <c r="K752" s="176"/>
      <c r="L752" s="179"/>
    </row>
    <row r="753" spans="1:12" s="22" customFormat="1" ht="15" customHeight="1" outlineLevel="1" x14ac:dyDescent="0.25">
      <c r="A753" s="195"/>
      <c r="B753" s="185"/>
      <c r="C753" s="199"/>
      <c r="D753" s="191"/>
      <c r="E753" s="193"/>
      <c r="F753" s="23" t="s">
        <v>14</v>
      </c>
      <c r="G753" s="40"/>
      <c r="H753" s="229"/>
      <c r="I753" s="176"/>
      <c r="J753" s="176"/>
      <c r="K753" s="176"/>
      <c r="L753" s="179"/>
    </row>
    <row r="754" spans="1:12" s="22" customFormat="1" ht="15" customHeight="1" outlineLevel="1" x14ac:dyDescent="0.25">
      <c r="A754" s="195"/>
      <c r="B754" s="185"/>
      <c r="C754" s="199"/>
      <c r="D754" s="191"/>
      <c r="E754" s="193"/>
      <c r="F754" s="23" t="s">
        <v>15</v>
      </c>
      <c r="G754" s="28"/>
      <c r="H754" s="229"/>
      <c r="I754" s="176"/>
      <c r="J754" s="176"/>
      <c r="K754" s="176"/>
      <c r="L754" s="179"/>
    </row>
    <row r="755" spans="1:12" s="22" customFormat="1" ht="15" customHeight="1" outlineLevel="1" x14ac:dyDescent="0.25">
      <c r="A755" s="195"/>
      <c r="B755" s="185"/>
      <c r="C755" s="199"/>
      <c r="D755" s="191"/>
      <c r="E755" s="193"/>
      <c r="F755" s="23" t="s">
        <v>16</v>
      </c>
      <c r="G755" s="31"/>
      <c r="H755" s="229"/>
      <c r="I755" s="176"/>
      <c r="J755" s="176"/>
      <c r="K755" s="176"/>
      <c r="L755" s="179"/>
    </row>
    <row r="756" spans="1:12" s="22" customFormat="1" ht="38.25" customHeight="1" outlineLevel="1" x14ac:dyDescent="0.25">
      <c r="A756" s="196"/>
      <c r="B756" s="186"/>
      <c r="C756" s="200"/>
      <c r="D756" s="192"/>
      <c r="E756" s="193"/>
      <c r="F756" s="36" t="s">
        <v>17</v>
      </c>
      <c r="G756" s="28"/>
      <c r="H756" s="230"/>
      <c r="I756" s="177"/>
      <c r="J756" s="177"/>
      <c r="K756" s="177"/>
      <c r="L756" s="180"/>
    </row>
    <row r="757" spans="1:12" s="22" customFormat="1" ht="25.5" customHeight="1" outlineLevel="1" x14ac:dyDescent="0.25">
      <c r="A757" s="194">
        <v>117</v>
      </c>
      <c r="B757" s="184">
        <v>13</v>
      </c>
      <c r="C757" s="198" t="s">
        <v>228</v>
      </c>
      <c r="D757" s="190" t="s">
        <v>148</v>
      </c>
      <c r="E757" s="193" t="s">
        <v>62</v>
      </c>
      <c r="F757" s="21" t="s">
        <v>8</v>
      </c>
      <c r="G757" s="21">
        <f>450+132+15.5</f>
        <v>597.5</v>
      </c>
      <c r="H757" s="228" t="s">
        <v>10</v>
      </c>
      <c r="I757" s="175" t="s">
        <v>348</v>
      </c>
      <c r="J757" s="175" t="s">
        <v>353</v>
      </c>
      <c r="K757" s="175" t="s">
        <v>367</v>
      </c>
      <c r="L757" s="178" t="s">
        <v>462</v>
      </c>
    </row>
    <row r="758" spans="1:12" s="22" customFormat="1" ht="15" customHeight="1" outlineLevel="1" x14ac:dyDescent="0.25">
      <c r="A758" s="285"/>
      <c r="B758" s="286"/>
      <c r="C758" s="199"/>
      <c r="D758" s="191"/>
      <c r="E758" s="193"/>
      <c r="F758" s="23" t="s">
        <v>13</v>
      </c>
      <c r="G758" s="28"/>
      <c r="H758" s="229"/>
      <c r="I758" s="176"/>
      <c r="J758" s="176"/>
      <c r="K758" s="176"/>
      <c r="L758" s="179"/>
    </row>
    <row r="759" spans="1:12" s="22" customFormat="1" ht="15" customHeight="1" outlineLevel="1" x14ac:dyDescent="0.25">
      <c r="A759" s="195"/>
      <c r="B759" s="185"/>
      <c r="C759" s="199"/>
      <c r="D759" s="191"/>
      <c r="E759" s="193"/>
      <c r="F759" s="23" t="s">
        <v>14</v>
      </c>
      <c r="G759" s="40"/>
      <c r="H759" s="229"/>
      <c r="I759" s="176"/>
      <c r="J759" s="176"/>
      <c r="K759" s="176"/>
      <c r="L759" s="179"/>
    </row>
    <row r="760" spans="1:12" s="22" customFormat="1" ht="15" customHeight="1" outlineLevel="1" x14ac:dyDescent="0.25">
      <c r="A760" s="195"/>
      <c r="B760" s="185"/>
      <c r="C760" s="199"/>
      <c r="D760" s="191"/>
      <c r="E760" s="193"/>
      <c r="F760" s="23" t="s">
        <v>15</v>
      </c>
      <c r="G760" s="28"/>
      <c r="H760" s="229"/>
      <c r="I760" s="176"/>
      <c r="J760" s="176"/>
      <c r="K760" s="176"/>
      <c r="L760" s="179"/>
    </row>
    <row r="761" spans="1:12" s="22" customFormat="1" ht="15" customHeight="1" outlineLevel="1" x14ac:dyDescent="0.25">
      <c r="A761" s="195"/>
      <c r="B761" s="185"/>
      <c r="C761" s="199"/>
      <c r="D761" s="191"/>
      <c r="E761" s="193"/>
      <c r="F761" s="23" t="s">
        <v>16</v>
      </c>
      <c r="G761" s="31"/>
      <c r="H761" s="229"/>
      <c r="I761" s="176"/>
      <c r="J761" s="176"/>
      <c r="K761" s="176"/>
      <c r="L761" s="179"/>
    </row>
    <row r="762" spans="1:12" s="22" customFormat="1" ht="15" customHeight="1" outlineLevel="1" x14ac:dyDescent="0.25">
      <c r="A762" s="196"/>
      <c r="B762" s="186"/>
      <c r="C762" s="200"/>
      <c r="D762" s="192"/>
      <c r="E762" s="193"/>
      <c r="F762" s="36" t="s">
        <v>17</v>
      </c>
      <c r="G762" s="28"/>
      <c r="H762" s="230"/>
      <c r="I762" s="177"/>
      <c r="J762" s="177"/>
      <c r="K762" s="177"/>
      <c r="L762" s="180"/>
    </row>
    <row r="763" spans="1:12" s="20" customFormat="1" outlineLevel="1" x14ac:dyDescent="0.25">
      <c r="A763" s="160"/>
      <c r="B763" s="16"/>
      <c r="C763" s="17" t="s">
        <v>38</v>
      </c>
      <c r="D763" s="15"/>
      <c r="E763" s="18"/>
      <c r="F763" s="15"/>
      <c r="G763" s="15"/>
      <c r="H763" s="144"/>
      <c r="I763" s="95"/>
      <c r="J763" s="19"/>
      <c r="K763" s="95"/>
      <c r="L763" s="137"/>
    </row>
    <row r="764" spans="1:12" outlineLevel="1" x14ac:dyDescent="0.25">
      <c r="A764" s="194">
        <v>118</v>
      </c>
      <c r="B764" s="184">
        <v>14</v>
      </c>
      <c r="C764" s="187" t="s">
        <v>230</v>
      </c>
      <c r="D764" s="241" t="s">
        <v>70</v>
      </c>
      <c r="E764" s="193" t="s">
        <v>11</v>
      </c>
      <c r="F764" s="21" t="s">
        <v>8</v>
      </c>
      <c r="G764" s="21">
        <f>SUM(G765:G769)</f>
        <v>2329.1</v>
      </c>
      <c r="H764" s="260" t="s">
        <v>231</v>
      </c>
      <c r="I764" s="175" t="s">
        <v>348</v>
      </c>
      <c r="J764" s="175" t="s">
        <v>353</v>
      </c>
      <c r="K764" s="175" t="s">
        <v>367</v>
      </c>
      <c r="L764" s="178" t="s">
        <v>232</v>
      </c>
    </row>
    <row r="765" spans="1:12" s="22" customFormat="1" ht="15" customHeight="1" outlineLevel="1" x14ac:dyDescent="0.25">
      <c r="A765" s="195"/>
      <c r="B765" s="185"/>
      <c r="C765" s="188"/>
      <c r="D765" s="242"/>
      <c r="E765" s="193"/>
      <c r="F765" s="23" t="s">
        <v>13</v>
      </c>
      <c r="G765" s="28"/>
      <c r="H765" s="261"/>
      <c r="I765" s="176"/>
      <c r="J765" s="176"/>
      <c r="K765" s="176"/>
      <c r="L765" s="179"/>
    </row>
    <row r="766" spans="1:12" s="22" customFormat="1" ht="15" customHeight="1" outlineLevel="1" x14ac:dyDescent="0.25">
      <c r="A766" s="195"/>
      <c r="B766" s="185"/>
      <c r="C766" s="188"/>
      <c r="D766" s="242"/>
      <c r="E766" s="193"/>
      <c r="F766" s="23" t="s">
        <v>14</v>
      </c>
      <c r="G766" s="28"/>
      <c r="H766" s="261"/>
      <c r="I766" s="176"/>
      <c r="J766" s="176"/>
      <c r="K766" s="176"/>
      <c r="L766" s="179"/>
    </row>
    <row r="767" spans="1:12" s="22" customFormat="1" ht="15" customHeight="1" outlineLevel="1" x14ac:dyDescent="0.25">
      <c r="A767" s="195"/>
      <c r="B767" s="185"/>
      <c r="C767" s="188"/>
      <c r="D767" s="242"/>
      <c r="E767" s="193"/>
      <c r="F767" s="23" t="s">
        <v>15</v>
      </c>
      <c r="G767" s="28"/>
      <c r="H767" s="261"/>
      <c r="I767" s="176"/>
      <c r="J767" s="176"/>
      <c r="K767" s="176"/>
      <c r="L767" s="179"/>
    </row>
    <row r="768" spans="1:12" s="22" customFormat="1" ht="15" customHeight="1" outlineLevel="1" x14ac:dyDescent="0.25">
      <c r="A768" s="195"/>
      <c r="B768" s="185"/>
      <c r="C768" s="188"/>
      <c r="D768" s="242"/>
      <c r="E768" s="193"/>
      <c r="F768" s="23" t="s">
        <v>16</v>
      </c>
      <c r="G768" s="28"/>
      <c r="H768" s="261"/>
      <c r="I768" s="176"/>
      <c r="J768" s="176"/>
      <c r="K768" s="176"/>
      <c r="L768" s="179"/>
    </row>
    <row r="769" spans="1:12" s="22" customFormat="1" outlineLevel="1" x14ac:dyDescent="0.25">
      <c r="A769" s="196"/>
      <c r="B769" s="186"/>
      <c r="C769" s="189"/>
      <c r="D769" s="243"/>
      <c r="E769" s="193"/>
      <c r="F769" s="36" t="s">
        <v>17</v>
      </c>
      <c r="G769" s="28">
        <v>2329.1</v>
      </c>
      <c r="H769" s="262"/>
      <c r="I769" s="177"/>
      <c r="J769" s="177"/>
      <c r="K769" s="177"/>
      <c r="L769" s="180"/>
    </row>
    <row r="770" spans="1:12" outlineLevel="1" x14ac:dyDescent="0.25">
      <c r="A770" s="194">
        <v>119</v>
      </c>
      <c r="B770" s="184">
        <v>15</v>
      </c>
      <c r="C770" s="198" t="s">
        <v>537</v>
      </c>
      <c r="D770" s="241" t="s">
        <v>335</v>
      </c>
      <c r="E770" s="193" t="s">
        <v>24</v>
      </c>
      <c r="F770" s="21" t="s">
        <v>8</v>
      </c>
      <c r="G770" s="21">
        <f>SUM(G771:G775)</f>
        <v>1162</v>
      </c>
      <c r="H770" s="228" t="s">
        <v>411</v>
      </c>
      <c r="I770" s="175" t="s">
        <v>348</v>
      </c>
      <c r="J770" s="175" t="s">
        <v>353</v>
      </c>
      <c r="K770" s="175" t="s">
        <v>367</v>
      </c>
      <c r="L770" s="178" t="s">
        <v>233</v>
      </c>
    </row>
    <row r="771" spans="1:12" s="22" customFormat="1" ht="15" customHeight="1" outlineLevel="1" x14ac:dyDescent="0.25">
      <c r="A771" s="195"/>
      <c r="B771" s="185"/>
      <c r="C771" s="199"/>
      <c r="D771" s="242"/>
      <c r="E771" s="193"/>
      <c r="F771" s="23" t="s">
        <v>13</v>
      </c>
      <c r="G771" s="28"/>
      <c r="H771" s="229"/>
      <c r="I771" s="176"/>
      <c r="J771" s="176"/>
      <c r="K771" s="176"/>
      <c r="L771" s="179"/>
    </row>
    <row r="772" spans="1:12" s="22" customFormat="1" ht="15" customHeight="1" outlineLevel="1" x14ac:dyDescent="0.25">
      <c r="A772" s="195"/>
      <c r="B772" s="185"/>
      <c r="C772" s="199"/>
      <c r="D772" s="242"/>
      <c r="E772" s="193"/>
      <c r="F772" s="23" t="s">
        <v>14</v>
      </c>
      <c r="G772" s="28"/>
      <c r="H772" s="229"/>
      <c r="I772" s="176"/>
      <c r="J772" s="176"/>
      <c r="K772" s="176"/>
      <c r="L772" s="179"/>
    </row>
    <row r="773" spans="1:12" s="22" customFormat="1" ht="15" customHeight="1" outlineLevel="1" x14ac:dyDescent="0.25">
      <c r="A773" s="195"/>
      <c r="B773" s="185"/>
      <c r="C773" s="199"/>
      <c r="D773" s="242"/>
      <c r="E773" s="193"/>
      <c r="F773" s="23" t="s">
        <v>15</v>
      </c>
      <c r="G773" s="28"/>
      <c r="H773" s="229"/>
      <c r="I773" s="176"/>
      <c r="J773" s="176"/>
      <c r="K773" s="176"/>
      <c r="L773" s="179"/>
    </row>
    <row r="774" spans="1:12" s="22" customFormat="1" ht="15" customHeight="1" outlineLevel="1" x14ac:dyDescent="0.25">
      <c r="A774" s="195"/>
      <c r="B774" s="185"/>
      <c r="C774" s="199"/>
      <c r="D774" s="242"/>
      <c r="E774" s="193"/>
      <c r="F774" s="23" t="s">
        <v>16</v>
      </c>
      <c r="G774" s="28"/>
      <c r="H774" s="229"/>
      <c r="I774" s="176"/>
      <c r="J774" s="176"/>
      <c r="K774" s="176"/>
      <c r="L774" s="179"/>
    </row>
    <row r="775" spans="1:12" s="22" customFormat="1" outlineLevel="1" x14ac:dyDescent="0.25">
      <c r="A775" s="196"/>
      <c r="B775" s="186"/>
      <c r="C775" s="200"/>
      <c r="D775" s="243"/>
      <c r="E775" s="193"/>
      <c r="F775" s="36" t="s">
        <v>17</v>
      </c>
      <c r="G775" s="28">
        <v>1162</v>
      </c>
      <c r="H775" s="230"/>
      <c r="I775" s="177"/>
      <c r="J775" s="177"/>
      <c r="K775" s="177"/>
      <c r="L775" s="180"/>
    </row>
    <row r="776" spans="1:12" s="22" customFormat="1" ht="15" customHeight="1" outlineLevel="1" x14ac:dyDescent="0.25">
      <c r="A776" s="194">
        <v>120</v>
      </c>
      <c r="B776" s="184">
        <v>16</v>
      </c>
      <c r="C776" s="198" t="s">
        <v>234</v>
      </c>
      <c r="D776" s="241" t="s">
        <v>235</v>
      </c>
      <c r="E776" s="193" t="s">
        <v>11</v>
      </c>
      <c r="F776" s="21" t="s">
        <v>8</v>
      </c>
      <c r="G776" s="21">
        <f>SUM(G777:G781)</f>
        <v>0</v>
      </c>
      <c r="H776" s="228" t="s">
        <v>38</v>
      </c>
      <c r="I776" s="175" t="s">
        <v>348</v>
      </c>
      <c r="J776" s="175" t="s">
        <v>353</v>
      </c>
      <c r="K776" s="175" t="s">
        <v>367</v>
      </c>
      <c r="L776" s="178" t="s">
        <v>463</v>
      </c>
    </row>
    <row r="777" spans="1:12" s="22" customFormat="1" ht="15" customHeight="1" outlineLevel="1" x14ac:dyDescent="0.25">
      <c r="A777" s="195"/>
      <c r="B777" s="185"/>
      <c r="C777" s="199"/>
      <c r="D777" s="242"/>
      <c r="E777" s="193"/>
      <c r="F777" s="23" t="s">
        <v>13</v>
      </c>
      <c r="G777" s="28"/>
      <c r="H777" s="229"/>
      <c r="I777" s="176"/>
      <c r="J777" s="176"/>
      <c r="K777" s="176"/>
      <c r="L777" s="179"/>
    </row>
    <row r="778" spans="1:12" s="22" customFormat="1" ht="15" customHeight="1" outlineLevel="1" x14ac:dyDescent="0.25">
      <c r="A778" s="195"/>
      <c r="B778" s="185"/>
      <c r="C778" s="199"/>
      <c r="D778" s="242"/>
      <c r="E778" s="193"/>
      <c r="F778" s="23" t="s">
        <v>14</v>
      </c>
      <c r="G778" s="28"/>
      <c r="H778" s="229"/>
      <c r="I778" s="176"/>
      <c r="J778" s="176"/>
      <c r="K778" s="176"/>
      <c r="L778" s="179"/>
    </row>
    <row r="779" spans="1:12" s="22" customFormat="1" ht="15" customHeight="1" outlineLevel="1" x14ac:dyDescent="0.25">
      <c r="A779" s="195"/>
      <c r="B779" s="185"/>
      <c r="C779" s="199"/>
      <c r="D779" s="242"/>
      <c r="E779" s="193"/>
      <c r="F779" s="23" t="s">
        <v>15</v>
      </c>
      <c r="G779" s="28"/>
      <c r="H779" s="229"/>
      <c r="I779" s="176"/>
      <c r="J779" s="176"/>
      <c r="K779" s="176"/>
      <c r="L779" s="179"/>
    </row>
    <row r="780" spans="1:12" s="22" customFormat="1" ht="15" customHeight="1" outlineLevel="1" x14ac:dyDescent="0.25">
      <c r="A780" s="195"/>
      <c r="B780" s="185"/>
      <c r="C780" s="199"/>
      <c r="D780" s="242"/>
      <c r="E780" s="193"/>
      <c r="F780" s="23" t="s">
        <v>16</v>
      </c>
      <c r="G780" s="28"/>
      <c r="H780" s="229"/>
      <c r="I780" s="176"/>
      <c r="J780" s="176"/>
      <c r="K780" s="176"/>
      <c r="L780" s="179"/>
    </row>
    <row r="781" spans="1:12" s="22" customFormat="1" ht="15" customHeight="1" outlineLevel="1" x14ac:dyDescent="0.25">
      <c r="A781" s="196"/>
      <c r="B781" s="186"/>
      <c r="C781" s="200"/>
      <c r="D781" s="243"/>
      <c r="E781" s="193"/>
      <c r="F781" s="36" t="s">
        <v>17</v>
      </c>
      <c r="G781" s="28">
        <v>0</v>
      </c>
      <c r="H781" s="230"/>
      <c r="I781" s="177"/>
      <c r="J781" s="177"/>
      <c r="K781" s="177"/>
      <c r="L781" s="180"/>
    </row>
    <row r="782" spans="1:12" s="22" customFormat="1" ht="15" customHeight="1" outlineLevel="1" x14ac:dyDescent="0.25">
      <c r="A782" s="194">
        <v>121</v>
      </c>
      <c r="B782" s="184">
        <v>17</v>
      </c>
      <c r="C782" s="198" t="s">
        <v>236</v>
      </c>
      <c r="D782" s="241">
        <v>2021</v>
      </c>
      <c r="E782" s="193" t="s">
        <v>11</v>
      </c>
      <c r="F782" s="21" t="s">
        <v>8</v>
      </c>
      <c r="G782" s="21">
        <f>SUM(G783:G787)</f>
        <v>0</v>
      </c>
      <c r="H782" s="228" t="s">
        <v>38</v>
      </c>
      <c r="I782" s="175" t="s">
        <v>348</v>
      </c>
      <c r="J782" s="175" t="s">
        <v>353</v>
      </c>
      <c r="K782" s="175" t="s">
        <v>367</v>
      </c>
      <c r="L782" s="178" t="s">
        <v>464</v>
      </c>
    </row>
    <row r="783" spans="1:12" s="22" customFormat="1" ht="15" customHeight="1" outlineLevel="1" x14ac:dyDescent="0.25">
      <c r="A783" s="195"/>
      <c r="B783" s="185"/>
      <c r="C783" s="199"/>
      <c r="D783" s="242"/>
      <c r="E783" s="193"/>
      <c r="F783" s="23" t="s">
        <v>13</v>
      </c>
      <c r="G783" s="28"/>
      <c r="H783" s="229"/>
      <c r="I783" s="176"/>
      <c r="J783" s="176"/>
      <c r="K783" s="176"/>
      <c r="L783" s="179"/>
    </row>
    <row r="784" spans="1:12" s="22" customFormat="1" ht="15" customHeight="1" outlineLevel="1" x14ac:dyDescent="0.25">
      <c r="A784" s="195"/>
      <c r="B784" s="185"/>
      <c r="C784" s="199"/>
      <c r="D784" s="242"/>
      <c r="E784" s="193"/>
      <c r="F784" s="23" t="s">
        <v>14</v>
      </c>
      <c r="G784" s="28"/>
      <c r="H784" s="229"/>
      <c r="I784" s="176"/>
      <c r="J784" s="176"/>
      <c r="K784" s="176"/>
      <c r="L784" s="179"/>
    </row>
    <row r="785" spans="1:12" s="22" customFormat="1" ht="15" customHeight="1" outlineLevel="1" x14ac:dyDescent="0.25">
      <c r="A785" s="195"/>
      <c r="B785" s="185"/>
      <c r="C785" s="199"/>
      <c r="D785" s="242"/>
      <c r="E785" s="193"/>
      <c r="F785" s="23" t="s">
        <v>15</v>
      </c>
      <c r="G785" s="28"/>
      <c r="H785" s="229"/>
      <c r="I785" s="176"/>
      <c r="J785" s="176"/>
      <c r="K785" s="176"/>
      <c r="L785" s="179"/>
    </row>
    <row r="786" spans="1:12" s="22" customFormat="1" ht="15" customHeight="1" outlineLevel="1" x14ac:dyDescent="0.25">
      <c r="A786" s="195"/>
      <c r="B786" s="185"/>
      <c r="C786" s="199"/>
      <c r="D786" s="242"/>
      <c r="E786" s="193"/>
      <c r="F786" s="23" t="s">
        <v>16</v>
      </c>
      <c r="G786" s="28"/>
      <c r="H786" s="229"/>
      <c r="I786" s="176"/>
      <c r="J786" s="176"/>
      <c r="K786" s="176"/>
      <c r="L786" s="179"/>
    </row>
    <row r="787" spans="1:12" s="22" customFormat="1" ht="15" customHeight="1" outlineLevel="1" x14ac:dyDescent="0.25">
      <c r="A787" s="196"/>
      <c r="B787" s="186"/>
      <c r="C787" s="200"/>
      <c r="D787" s="243"/>
      <c r="E787" s="193"/>
      <c r="F787" s="36" t="s">
        <v>17</v>
      </c>
      <c r="G787" s="28">
        <v>0</v>
      </c>
      <c r="H787" s="230"/>
      <c r="I787" s="177"/>
      <c r="J787" s="177"/>
      <c r="K787" s="177"/>
      <c r="L787" s="180"/>
    </row>
    <row r="788" spans="1:12" s="22" customFormat="1" ht="15" customHeight="1" outlineLevel="1" x14ac:dyDescent="0.25">
      <c r="A788" s="194">
        <v>122</v>
      </c>
      <c r="B788" s="184">
        <v>18</v>
      </c>
      <c r="C788" s="198" t="s">
        <v>368</v>
      </c>
      <c r="D788" s="241" t="s">
        <v>36</v>
      </c>
      <c r="E788" s="193" t="s">
        <v>11</v>
      </c>
      <c r="F788" s="21" t="s">
        <v>8</v>
      </c>
      <c r="G788" s="21">
        <f>SUM(G789:G793)</f>
        <v>0</v>
      </c>
      <c r="H788" s="228" t="s">
        <v>38</v>
      </c>
      <c r="I788" s="175" t="s">
        <v>348</v>
      </c>
      <c r="J788" s="175" t="s">
        <v>353</v>
      </c>
      <c r="K788" s="175" t="s">
        <v>367</v>
      </c>
      <c r="L788" s="178" t="s">
        <v>465</v>
      </c>
    </row>
    <row r="789" spans="1:12" s="22" customFormat="1" ht="15" customHeight="1" outlineLevel="1" x14ac:dyDescent="0.25">
      <c r="A789" s="195"/>
      <c r="B789" s="185"/>
      <c r="C789" s="199"/>
      <c r="D789" s="242"/>
      <c r="E789" s="193"/>
      <c r="F789" s="23" t="s">
        <v>13</v>
      </c>
      <c r="G789" s="28"/>
      <c r="H789" s="229"/>
      <c r="I789" s="176"/>
      <c r="J789" s="176"/>
      <c r="K789" s="176"/>
      <c r="L789" s="179"/>
    </row>
    <row r="790" spans="1:12" s="22" customFormat="1" ht="15" customHeight="1" outlineLevel="1" x14ac:dyDescent="0.25">
      <c r="A790" s="195"/>
      <c r="B790" s="185"/>
      <c r="C790" s="199"/>
      <c r="D790" s="242"/>
      <c r="E790" s="193"/>
      <c r="F790" s="23" t="s">
        <v>14</v>
      </c>
      <c r="G790" s="28"/>
      <c r="H790" s="229"/>
      <c r="I790" s="176"/>
      <c r="J790" s="176"/>
      <c r="K790" s="176"/>
      <c r="L790" s="179"/>
    </row>
    <row r="791" spans="1:12" s="22" customFormat="1" ht="15" customHeight="1" outlineLevel="1" x14ac:dyDescent="0.25">
      <c r="A791" s="195"/>
      <c r="B791" s="185"/>
      <c r="C791" s="199"/>
      <c r="D791" s="242"/>
      <c r="E791" s="193"/>
      <c r="F791" s="23" t="s">
        <v>15</v>
      </c>
      <c r="G791" s="28"/>
      <c r="H791" s="229"/>
      <c r="I791" s="176"/>
      <c r="J791" s="176"/>
      <c r="K791" s="176"/>
      <c r="L791" s="179"/>
    </row>
    <row r="792" spans="1:12" s="22" customFormat="1" ht="15" customHeight="1" outlineLevel="1" x14ac:dyDescent="0.25">
      <c r="A792" s="195"/>
      <c r="B792" s="185"/>
      <c r="C792" s="199"/>
      <c r="D792" s="242"/>
      <c r="E792" s="193"/>
      <c r="F792" s="23" t="s">
        <v>16</v>
      </c>
      <c r="G792" s="28"/>
      <c r="H792" s="229"/>
      <c r="I792" s="176"/>
      <c r="J792" s="176"/>
      <c r="K792" s="176"/>
      <c r="L792" s="179"/>
    </row>
    <row r="793" spans="1:12" s="22" customFormat="1" ht="15" customHeight="1" outlineLevel="1" x14ac:dyDescent="0.25">
      <c r="A793" s="196"/>
      <c r="B793" s="186"/>
      <c r="C793" s="200"/>
      <c r="D793" s="243"/>
      <c r="E793" s="193"/>
      <c r="F793" s="36" t="s">
        <v>17</v>
      </c>
      <c r="G793" s="28">
        <v>0</v>
      </c>
      <c r="H793" s="230"/>
      <c r="I793" s="177"/>
      <c r="J793" s="177"/>
      <c r="K793" s="177"/>
      <c r="L793" s="180"/>
    </row>
    <row r="794" spans="1:12" s="22" customFormat="1" ht="15" customHeight="1" outlineLevel="1" x14ac:dyDescent="0.25">
      <c r="A794" s="194">
        <v>123</v>
      </c>
      <c r="B794" s="184">
        <v>19</v>
      </c>
      <c r="C794" s="198" t="s">
        <v>369</v>
      </c>
      <c r="D794" s="241" t="s">
        <v>237</v>
      </c>
      <c r="E794" s="193" t="s">
        <v>11</v>
      </c>
      <c r="F794" s="21" t="s">
        <v>8</v>
      </c>
      <c r="G794" s="21">
        <f>SUM(G795:G799)</f>
        <v>3.8</v>
      </c>
      <c r="H794" s="228" t="s">
        <v>229</v>
      </c>
      <c r="I794" s="175" t="s">
        <v>348</v>
      </c>
      <c r="J794" s="175" t="s">
        <v>353</v>
      </c>
      <c r="K794" s="175" t="s">
        <v>367</v>
      </c>
      <c r="L794" s="178" t="s">
        <v>466</v>
      </c>
    </row>
    <row r="795" spans="1:12" s="22" customFormat="1" ht="15" customHeight="1" outlineLevel="1" x14ac:dyDescent="0.25">
      <c r="A795" s="195"/>
      <c r="B795" s="185"/>
      <c r="C795" s="199"/>
      <c r="D795" s="242"/>
      <c r="E795" s="193"/>
      <c r="F795" s="23" t="s">
        <v>13</v>
      </c>
      <c r="G795" s="28"/>
      <c r="H795" s="229"/>
      <c r="I795" s="176"/>
      <c r="J795" s="176"/>
      <c r="K795" s="176"/>
      <c r="L795" s="179"/>
    </row>
    <row r="796" spans="1:12" s="22" customFormat="1" ht="15" customHeight="1" outlineLevel="1" x14ac:dyDescent="0.25">
      <c r="A796" s="195"/>
      <c r="B796" s="185"/>
      <c r="C796" s="199"/>
      <c r="D796" s="242"/>
      <c r="E796" s="193"/>
      <c r="F796" s="23" t="s">
        <v>14</v>
      </c>
      <c r="G796" s="28"/>
      <c r="H796" s="229"/>
      <c r="I796" s="176"/>
      <c r="J796" s="176"/>
      <c r="K796" s="176"/>
      <c r="L796" s="179"/>
    </row>
    <row r="797" spans="1:12" s="22" customFormat="1" ht="15" customHeight="1" outlineLevel="1" x14ac:dyDescent="0.25">
      <c r="A797" s="195"/>
      <c r="B797" s="185"/>
      <c r="C797" s="199"/>
      <c r="D797" s="242"/>
      <c r="E797" s="193"/>
      <c r="F797" s="23" t="s">
        <v>15</v>
      </c>
      <c r="G797" s="28"/>
      <c r="H797" s="229"/>
      <c r="I797" s="176"/>
      <c r="J797" s="176"/>
      <c r="K797" s="176"/>
      <c r="L797" s="179"/>
    </row>
    <row r="798" spans="1:12" s="22" customFormat="1" ht="15" customHeight="1" outlineLevel="1" x14ac:dyDescent="0.25">
      <c r="A798" s="195"/>
      <c r="B798" s="185"/>
      <c r="C798" s="199"/>
      <c r="D798" s="242"/>
      <c r="E798" s="193"/>
      <c r="F798" s="23" t="s">
        <v>16</v>
      </c>
      <c r="G798" s="28"/>
      <c r="H798" s="229"/>
      <c r="I798" s="176"/>
      <c r="J798" s="176"/>
      <c r="K798" s="176"/>
      <c r="L798" s="179"/>
    </row>
    <row r="799" spans="1:12" s="22" customFormat="1" ht="15" customHeight="1" outlineLevel="1" x14ac:dyDescent="0.25">
      <c r="A799" s="196"/>
      <c r="B799" s="186"/>
      <c r="C799" s="200"/>
      <c r="D799" s="243"/>
      <c r="E799" s="193"/>
      <c r="F799" s="36" t="s">
        <v>17</v>
      </c>
      <c r="G799" s="28">
        <v>3.8</v>
      </c>
      <c r="H799" s="230"/>
      <c r="I799" s="177"/>
      <c r="J799" s="177"/>
      <c r="K799" s="177"/>
      <c r="L799" s="180"/>
    </row>
    <row r="800" spans="1:12" s="22" customFormat="1" ht="15" customHeight="1" outlineLevel="1" x14ac:dyDescent="0.25">
      <c r="A800" s="194">
        <v>124</v>
      </c>
      <c r="B800" s="184">
        <v>20</v>
      </c>
      <c r="C800" s="198" t="s">
        <v>238</v>
      </c>
      <c r="D800" s="241" t="s">
        <v>101</v>
      </c>
      <c r="E800" s="193" t="s">
        <v>11</v>
      </c>
      <c r="F800" s="21" t="s">
        <v>8</v>
      </c>
      <c r="G800" s="21">
        <f>SUM(G801:G805)</f>
        <v>0</v>
      </c>
      <c r="H800" s="228" t="s">
        <v>38</v>
      </c>
      <c r="I800" s="175" t="s">
        <v>468</v>
      </c>
      <c r="J800" s="175" t="s">
        <v>356</v>
      </c>
      <c r="K800" s="175" t="s">
        <v>366</v>
      </c>
      <c r="L800" s="178"/>
    </row>
    <row r="801" spans="1:12" s="22" customFormat="1" ht="15" customHeight="1" outlineLevel="1" x14ac:dyDescent="0.25">
      <c r="A801" s="195"/>
      <c r="B801" s="185"/>
      <c r="C801" s="199"/>
      <c r="D801" s="242"/>
      <c r="E801" s="193"/>
      <c r="F801" s="23" t="s">
        <v>13</v>
      </c>
      <c r="G801" s="28"/>
      <c r="H801" s="229"/>
      <c r="I801" s="176"/>
      <c r="J801" s="176"/>
      <c r="K801" s="176"/>
      <c r="L801" s="179"/>
    </row>
    <row r="802" spans="1:12" s="22" customFormat="1" ht="15" customHeight="1" outlineLevel="1" x14ac:dyDescent="0.25">
      <c r="A802" s="195"/>
      <c r="B802" s="185"/>
      <c r="C802" s="199"/>
      <c r="D802" s="242"/>
      <c r="E802" s="193"/>
      <c r="F802" s="23" t="s">
        <v>14</v>
      </c>
      <c r="G802" s="28"/>
      <c r="H802" s="229"/>
      <c r="I802" s="176"/>
      <c r="J802" s="176"/>
      <c r="K802" s="176"/>
      <c r="L802" s="179"/>
    </row>
    <row r="803" spans="1:12" s="22" customFormat="1" ht="15" customHeight="1" outlineLevel="1" x14ac:dyDescent="0.25">
      <c r="A803" s="195"/>
      <c r="B803" s="185"/>
      <c r="C803" s="199"/>
      <c r="D803" s="242"/>
      <c r="E803" s="193"/>
      <c r="F803" s="23" t="s">
        <v>15</v>
      </c>
      <c r="G803" s="28"/>
      <c r="H803" s="229"/>
      <c r="I803" s="176"/>
      <c r="J803" s="176"/>
      <c r="K803" s="176"/>
      <c r="L803" s="179"/>
    </row>
    <row r="804" spans="1:12" s="22" customFormat="1" ht="15" customHeight="1" outlineLevel="1" x14ac:dyDescent="0.25">
      <c r="A804" s="195"/>
      <c r="B804" s="185"/>
      <c r="C804" s="199"/>
      <c r="D804" s="242"/>
      <c r="E804" s="193"/>
      <c r="F804" s="23" t="s">
        <v>16</v>
      </c>
      <c r="G804" s="28"/>
      <c r="H804" s="229"/>
      <c r="I804" s="176"/>
      <c r="J804" s="176"/>
      <c r="K804" s="176"/>
      <c r="L804" s="179"/>
    </row>
    <row r="805" spans="1:12" s="22" customFormat="1" ht="15" customHeight="1" outlineLevel="1" x14ac:dyDescent="0.25">
      <c r="A805" s="196"/>
      <c r="B805" s="186"/>
      <c r="C805" s="200"/>
      <c r="D805" s="243"/>
      <c r="E805" s="193"/>
      <c r="F805" s="36" t="s">
        <v>17</v>
      </c>
      <c r="G805" s="28">
        <v>0</v>
      </c>
      <c r="H805" s="230"/>
      <c r="I805" s="177"/>
      <c r="J805" s="177"/>
      <c r="K805" s="177"/>
      <c r="L805" s="179"/>
    </row>
    <row r="806" spans="1:12" s="22" customFormat="1" ht="15" customHeight="1" outlineLevel="1" x14ac:dyDescent="0.25">
      <c r="A806" s="194">
        <v>125</v>
      </c>
      <c r="B806" s="184">
        <v>21</v>
      </c>
      <c r="C806" s="198" t="s">
        <v>239</v>
      </c>
      <c r="D806" s="241" t="s">
        <v>101</v>
      </c>
      <c r="E806" s="193" t="s">
        <v>11</v>
      </c>
      <c r="F806" s="21" t="s">
        <v>8</v>
      </c>
      <c r="G806" s="21">
        <f>SUM(G807:G811)</f>
        <v>0</v>
      </c>
      <c r="H806" s="228" t="s">
        <v>38</v>
      </c>
      <c r="I806" s="175" t="s">
        <v>348</v>
      </c>
      <c r="J806" s="175" t="s">
        <v>353</v>
      </c>
      <c r="K806" s="175" t="s">
        <v>367</v>
      </c>
      <c r="L806" s="178" t="s">
        <v>469</v>
      </c>
    </row>
    <row r="807" spans="1:12" s="22" customFormat="1" ht="15" customHeight="1" outlineLevel="1" x14ac:dyDescent="0.25">
      <c r="A807" s="195"/>
      <c r="B807" s="185"/>
      <c r="C807" s="199"/>
      <c r="D807" s="242"/>
      <c r="E807" s="193"/>
      <c r="F807" s="23" t="s">
        <v>13</v>
      </c>
      <c r="G807" s="28"/>
      <c r="H807" s="229"/>
      <c r="I807" s="176"/>
      <c r="J807" s="176"/>
      <c r="K807" s="176"/>
      <c r="L807" s="179"/>
    </row>
    <row r="808" spans="1:12" s="22" customFormat="1" ht="15" customHeight="1" outlineLevel="1" x14ac:dyDescent="0.25">
      <c r="A808" s="195"/>
      <c r="B808" s="185"/>
      <c r="C808" s="199"/>
      <c r="D808" s="242"/>
      <c r="E808" s="193"/>
      <c r="F808" s="23" t="s">
        <v>14</v>
      </c>
      <c r="G808" s="28"/>
      <c r="H808" s="229"/>
      <c r="I808" s="176"/>
      <c r="J808" s="176"/>
      <c r="K808" s="176"/>
      <c r="L808" s="179"/>
    </row>
    <row r="809" spans="1:12" s="22" customFormat="1" ht="15" customHeight="1" outlineLevel="1" x14ac:dyDescent="0.25">
      <c r="A809" s="195"/>
      <c r="B809" s="185"/>
      <c r="C809" s="199"/>
      <c r="D809" s="242"/>
      <c r="E809" s="193"/>
      <c r="F809" s="23" t="s">
        <v>15</v>
      </c>
      <c r="G809" s="28"/>
      <c r="H809" s="229"/>
      <c r="I809" s="176"/>
      <c r="J809" s="176"/>
      <c r="K809" s="176"/>
      <c r="L809" s="179"/>
    </row>
    <row r="810" spans="1:12" s="22" customFormat="1" ht="15" customHeight="1" outlineLevel="1" x14ac:dyDescent="0.25">
      <c r="A810" s="195"/>
      <c r="B810" s="185"/>
      <c r="C810" s="199"/>
      <c r="D810" s="242"/>
      <c r="E810" s="193"/>
      <c r="F810" s="23" t="s">
        <v>16</v>
      </c>
      <c r="G810" s="28"/>
      <c r="H810" s="229"/>
      <c r="I810" s="176"/>
      <c r="J810" s="176"/>
      <c r="K810" s="176"/>
      <c r="L810" s="179"/>
    </row>
    <row r="811" spans="1:12" s="22" customFormat="1" ht="15" customHeight="1" outlineLevel="1" x14ac:dyDescent="0.25">
      <c r="A811" s="196"/>
      <c r="B811" s="186"/>
      <c r="C811" s="200"/>
      <c r="D811" s="243"/>
      <c r="E811" s="193"/>
      <c r="F811" s="36" t="s">
        <v>17</v>
      </c>
      <c r="G811" s="28">
        <v>0</v>
      </c>
      <c r="H811" s="230"/>
      <c r="I811" s="177"/>
      <c r="J811" s="177"/>
      <c r="K811" s="177"/>
      <c r="L811" s="180"/>
    </row>
    <row r="812" spans="1:12" s="22" customFormat="1" ht="15" customHeight="1" outlineLevel="1" x14ac:dyDescent="0.25">
      <c r="A812" s="194">
        <v>126</v>
      </c>
      <c r="B812" s="184">
        <v>22</v>
      </c>
      <c r="C812" s="198" t="s">
        <v>370</v>
      </c>
      <c r="D812" s="241" t="s">
        <v>101</v>
      </c>
      <c r="E812" s="193" t="s">
        <v>11</v>
      </c>
      <c r="F812" s="21" t="s">
        <v>8</v>
      </c>
      <c r="G812" s="21">
        <f>SUM(G813:G817)</f>
        <v>0</v>
      </c>
      <c r="H812" s="228" t="s">
        <v>38</v>
      </c>
      <c r="I812" s="175" t="s">
        <v>348</v>
      </c>
      <c r="J812" s="175" t="s">
        <v>353</v>
      </c>
      <c r="K812" s="175" t="s">
        <v>367</v>
      </c>
      <c r="L812" s="178" t="s">
        <v>470</v>
      </c>
    </row>
    <row r="813" spans="1:12" s="22" customFormat="1" ht="15" customHeight="1" outlineLevel="1" x14ac:dyDescent="0.25">
      <c r="A813" s="195"/>
      <c r="B813" s="185"/>
      <c r="C813" s="199"/>
      <c r="D813" s="242"/>
      <c r="E813" s="193"/>
      <c r="F813" s="23" t="s">
        <v>13</v>
      </c>
      <c r="G813" s="28"/>
      <c r="H813" s="229"/>
      <c r="I813" s="176"/>
      <c r="J813" s="176"/>
      <c r="K813" s="176"/>
      <c r="L813" s="179"/>
    </row>
    <row r="814" spans="1:12" s="22" customFormat="1" ht="15" customHeight="1" outlineLevel="1" x14ac:dyDescent="0.25">
      <c r="A814" s="195"/>
      <c r="B814" s="185"/>
      <c r="C814" s="199"/>
      <c r="D814" s="242"/>
      <c r="E814" s="193"/>
      <c r="F814" s="23" t="s">
        <v>14</v>
      </c>
      <c r="G814" s="28"/>
      <c r="H814" s="229"/>
      <c r="I814" s="176"/>
      <c r="J814" s="176"/>
      <c r="K814" s="176"/>
      <c r="L814" s="179"/>
    </row>
    <row r="815" spans="1:12" s="22" customFormat="1" ht="15" customHeight="1" outlineLevel="1" x14ac:dyDescent="0.25">
      <c r="A815" s="195"/>
      <c r="B815" s="185"/>
      <c r="C815" s="199"/>
      <c r="D815" s="242"/>
      <c r="E815" s="193"/>
      <c r="F815" s="23" t="s">
        <v>15</v>
      </c>
      <c r="G815" s="28"/>
      <c r="H815" s="229"/>
      <c r="I815" s="176"/>
      <c r="J815" s="176"/>
      <c r="K815" s="176"/>
      <c r="L815" s="179"/>
    </row>
    <row r="816" spans="1:12" s="22" customFormat="1" ht="15" customHeight="1" outlineLevel="1" x14ac:dyDescent="0.25">
      <c r="A816" s="195"/>
      <c r="B816" s="185"/>
      <c r="C816" s="199"/>
      <c r="D816" s="242"/>
      <c r="E816" s="193"/>
      <c r="F816" s="23" t="s">
        <v>16</v>
      </c>
      <c r="G816" s="28"/>
      <c r="H816" s="229"/>
      <c r="I816" s="176"/>
      <c r="J816" s="176"/>
      <c r="K816" s="176"/>
      <c r="L816" s="179"/>
    </row>
    <row r="817" spans="1:12" s="22" customFormat="1" ht="15" customHeight="1" outlineLevel="1" x14ac:dyDescent="0.25">
      <c r="A817" s="196"/>
      <c r="B817" s="186"/>
      <c r="C817" s="200"/>
      <c r="D817" s="243"/>
      <c r="E817" s="193"/>
      <c r="F817" s="36" t="s">
        <v>17</v>
      </c>
      <c r="G817" s="28">
        <v>0</v>
      </c>
      <c r="H817" s="230"/>
      <c r="I817" s="177"/>
      <c r="J817" s="177"/>
      <c r="K817" s="177"/>
      <c r="L817" s="180"/>
    </row>
    <row r="818" spans="1:12" s="22" customFormat="1" outlineLevel="1" x14ac:dyDescent="0.25">
      <c r="A818" s="166"/>
      <c r="B818" s="46"/>
      <c r="C818" s="68" t="s">
        <v>41</v>
      </c>
      <c r="D818" s="67"/>
      <c r="E818" s="49"/>
      <c r="F818" s="36"/>
      <c r="G818" s="36"/>
      <c r="H818" s="69"/>
      <c r="I818" s="102"/>
      <c r="J818" s="102"/>
      <c r="K818" s="102"/>
      <c r="L818" s="140"/>
    </row>
    <row r="819" spans="1:12" s="22" customFormat="1" ht="15" customHeight="1" outlineLevel="1" x14ac:dyDescent="0.25">
      <c r="A819" s="194">
        <v>127</v>
      </c>
      <c r="B819" s="184">
        <v>25</v>
      </c>
      <c r="C819" s="187" t="s">
        <v>240</v>
      </c>
      <c r="D819" s="249" t="s">
        <v>70</v>
      </c>
      <c r="E819" s="193" t="s">
        <v>62</v>
      </c>
      <c r="F819" s="21" t="s">
        <v>8</v>
      </c>
      <c r="G819" s="21">
        <v>28</v>
      </c>
      <c r="H819" s="228" t="s">
        <v>41</v>
      </c>
      <c r="I819" s="175" t="s">
        <v>348</v>
      </c>
      <c r="J819" s="175" t="s">
        <v>353</v>
      </c>
      <c r="K819" s="175" t="s">
        <v>367</v>
      </c>
      <c r="L819" s="178" t="s">
        <v>471</v>
      </c>
    </row>
    <row r="820" spans="1:12" s="22" customFormat="1" ht="15" customHeight="1" outlineLevel="1" x14ac:dyDescent="0.25">
      <c r="A820" s="195"/>
      <c r="B820" s="185"/>
      <c r="C820" s="188"/>
      <c r="D820" s="250"/>
      <c r="E820" s="193"/>
      <c r="F820" s="23" t="s">
        <v>13</v>
      </c>
      <c r="G820" s="28"/>
      <c r="H820" s="229"/>
      <c r="I820" s="176"/>
      <c r="J820" s="176"/>
      <c r="K820" s="176"/>
      <c r="L820" s="179"/>
    </row>
    <row r="821" spans="1:12" s="22" customFormat="1" ht="15" customHeight="1" outlineLevel="1" x14ac:dyDescent="0.25">
      <c r="A821" s="195"/>
      <c r="B821" s="185"/>
      <c r="C821" s="188"/>
      <c r="D821" s="250"/>
      <c r="E821" s="193"/>
      <c r="F821" s="23" t="s">
        <v>14</v>
      </c>
      <c r="G821" s="28"/>
      <c r="H821" s="229"/>
      <c r="I821" s="176"/>
      <c r="J821" s="176"/>
      <c r="K821" s="176"/>
      <c r="L821" s="179"/>
    </row>
    <row r="822" spans="1:12" s="22" customFormat="1" ht="15" customHeight="1" outlineLevel="1" x14ac:dyDescent="0.25">
      <c r="A822" s="195"/>
      <c r="B822" s="185"/>
      <c r="C822" s="188"/>
      <c r="D822" s="250"/>
      <c r="E822" s="193"/>
      <c r="F822" s="23" t="s">
        <v>15</v>
      </c>
      <c r="G822" s="28"/>
      <c r="H822" s="229"/>
      <c r="I822" s="176"/>
      <c r="J822" s="176"/>
      <c r="K822" s="176"/>
      <c r="L822" s="179"/>
    </row>
    <row r="823" spans="1:12" s="22" customFormat="1" ht="15" customHeight="1" outlineLevel="1" x14ac:dyDescent="0.25">
      <c r="A823" s="195"/>
      <c r="B823" s="185"/>
      <c r="C823" s="188"/>
      <c r="D823" s="250"/>
      <c r="E823" s="193"/>
      <c r="F823" s="23" t="s">
        <v>16</v>
      </c>
      <c r="G823" s="28"/>
      <c r="H823" s="229"/>
      <c r="I823" s="176"/>
      <c r="J823" s="176"/>
      <c r="K823" s="176"/>
      <c r="L823" s="179"/>
    </row>
    <row r="824" spans="1:12" s="22" customFormat="1" ht="15" customHeight="1" outlineLevel="1" x14ac:dyDescent="0.25">
      <c r="A824" s="196"/>
      <c r="B824" s="186"/>
      <c r="C824" s="189"/>
      <c r="D824" s="251"/>
      <c r="E824" s="193"/>
      <c r="F824" s="36" t="s">
        <v>17</v>
      </c>
      <c r="G824" s="38"/>
      <c r="H824" s="230"/>
      <c r="I824" s="177"/>
      <c r="J824" s="177"/>
      <c r="K824" s="177"/>
      <c r="L824" s="180"/>
    </row>
    <row r="825" spans="1:12" s="22" customFormat="1" ht="15" customHeight="1" outlineLevel="1" x14ac:dyDescent="0.25">
      <c r="A825" s="194">
        <v>128</v>
      </c>
      <c r="B825" s="184">
        <v>26</v>
      </c>
      <c r="C825" s="187" t="s">
        <v>241</v>
      </c>
      <c r="D825" s="190" t="s">
        <v>45</v>
      </c>
      <c r="E825" s="193" t="s">
        <v>62</v>
      </c>
      <c r="F825" s="21" t="s">
        <v>8</v>
      </c>
      <c r="G825" s="21">
        <f>SUM(G826:G830)</f>
        <v>0</v>
      </c>
      <c r="H825" s="228" t="s">
        <v>41</v>
      </c>
      <c r="I825" s="175" t="s">
        <v>348</v>
      </c>
      <c r="J825" s="175" t="s">
        <v>353</v>
      </c>
      <c r="K825" s="175" t="s">
        <v>367</v>
      </c>
      <c r="L825" s="178" t="s">
        <v>472</v>
      </c>
    </row>
    <row r="826" spans="1:12" s="22" customFormat="1" ht="15" customHeight="1" outlineLevel="1" x14ac:dyDescent="0.25">
      <c r="A826" s="195"/>
      <c r="B826" s="185"/>
      <c r="C826" s="188"/>
      <c r="D826" s="191"/>
      <c r="E826" s="193"/>
      <c r="F826" s="23" t="s">
        <v>13</v>
      </c>
      <c r="G826" s="24"/>
      <c r="H826" s="229"/>
      <c r="I826" s="176"/>
      <c r="J826" s="176"/>
      <c r="K826" s="176"/>
      <c r="L826" s="179"/>
    </row>
    <row r="827" spans="1:12" s="22" customFormat="1" ht="15" customHeight="1" outlineLevel="1" x14ac:dyDescent="0.25">
      <c r="A827" s="195"/>
      <c r="B827" s="185"/>
      <c r="C827" s="188"/>
      <c r="D827" s="191"/>
      <c r="E827" s="193"/>
      <c r="F827" s="23" t="s">
        <v>14</v>
      </c>
      <c r="G827" s="24"/>
      <c r="H827" s="229"/>
      <c r="I827" s="176"/>
      <c r="J827" s="176"/>
      <c r="K827" s="176"/>
      <c r="L827" s="179"/>
    </row>
    <row r="828" spans="1:12" s="22" customFormat="1" ht="15" customHeight="1" outlineLevel="1" x14ac:dyDescent="0.25">
      <c r="A828" s="195"/>
      <c r="B828" s="185"/>
      <c r="C828" s="188"/>
      <c r="D828" s="191"/>
      <c r="E828" s="193"/>
      <c r="F828" s="23" t="s">
        <v>15</v>
      </c>
      <c r="G828" s="24">
        <v>0</v>
      </c>
      <c r="H828" s="229"/>
      <c r="I828" s="176"/>
      <c r="J828" s="176"/>
      <c r="K828" s="176"/>
      <c r="L828" s="179"/>
    </row>
    <row r="829" spans="1:12" s="22" customFormat="1" ht="15" customHeight="1" outlineLevel="1" x14ac:dyDescent="0.25">
      <c r="A829" s="195"/>
      <c r="B829" s="185"/>
      <c r="C829" s="188"/>
      <c r="D829" s="191"/>
      <c r="E829" s="193"/>
      <c r="F829" s="23" t="s">
        <v>16</v>
      </c>
      <c r="G829" s="24"/>
      <c r="H829" s="229"/>
      <c r="I829" s="176"/>
      <c r="J829" s="176"/>
      <c r="K829" s="176"/>
      <c r="L829" s="179"/>
    </row>
    <row r="830" spans="1:12" s="22" customFormat="1" ht="15" customHeight="1" outlineLevel="1" x14ac:dyDescent="0.25">
      <c r="A830" s="196"/>
      <c r="B830" s="186"/>
      <c r="C830" s="189"/>
      <c r="D830" s="192"/>
      <c r="E830" s="193"/>
      <c r="F830" s="36" t="s">
        <v>17</v>
      </c>
      <c r="G830" s="24"/>
      <c r="H830" s="230"/>
      <c r="I830" s="177"/>
      <c r="J830" s="177"/>
      <c r="K830" s="177"/>
      <c r="L830" s="180"/>
    </row>
    <row r="831" spans="1:12" s="22" customFormat="1" ht="15" customHeight="1" outlineLevel="1" x14ac:dyDescent="0.25">
      <c r="A831" s="194">
        <v>129</v>
      </c>
      <c r="B831" s="184">
        <v>27</v>
      </c>
      <c r="C831" s="187" t="s">
        <v>371</v>
      </c>
      <c r="D831" s="190" t="s">
        <v>45</v>
      </c>
      <c r="E831" s="193" t="s">
        <v>62</v>
      </c>
      <c r="F831" s="21" t="s">
        <v>8</v>
      </c>
      <c r="G831" s="21">
        <f>SUM(G832:G836)</f>
        <v>0</v>
      </c>
      <c r="H831" s="228" t="s">
        <v>41</v>
      </c>
      <c r="I831" s="175" t="s">
        <v>348</v>
      </c>
      <c r="J831" s="175" t="s">
        <v>353</v>
      </c>
      <c r="K831" s="175" t="s">
        <v>367</v>
      </c>
      <c r="L831" s="178" t="s">
        <v>473</v>
      </c>
    </row>
    <row r="832" spans="1:12" s="22" customFormat="1" ht="15" customHeight="1" outlineLevel="1" x14ac:dyDescent="0.25">
      <c r="A832" s="195"/>
      <c r="B832" s="185"/>
      <c r="C832" s="188"/>
      <c r="D832" s="191"/>
      <c r="E832" s="193"/>
      <c r="F832" s="23" t="s">
        <v>13</v>
      </c>
      <c r="G832" s="24"/>
      <c r="H832" s="229"/>
      <c r="I832" s="176"/>
      <c r="J832" s="176"/>
      <c r="K832" s="176"/>
      <c r="L832" s="179"/>
    </row>
    <row r="833" spans="1:12" s="22" customFormat="1" ht="15" customHeight="1" outlineLevel="1" x14ac:dyDescent="0.25">
      <c r="A833" s="195"/>
      <c r="B833" s="185"/>
      <c r="C833" s="188"/>
      <c r="D833" s="191"/>
      <c r="E833" s="193"/>
      <c r="F833" s="23" t="s">
        <v>14</v>
      </c>
      <c r="G833" s="24"/>
      <c r="H833" s="229"/>
      <c r="I833" s="176"/>
      <c r="J833" s="176"/>
      <c r="K833" s="176"/>
      <c r="L833" s="179"/>
    </row>
    <row r="834" spans="1:12" s="22" customFormat="1" ht="15" customHeight="1" outlineLevel="1" x14ac:dyDescent="0.25">
      <c r="A834" s="195"/>
      <c r="B834" s="185"/>
      <c r="C834" s="188"/>
      <c r="D834" s="191"/>
      <c r="E834" s="193"/>
      <c r="F834" s="23" t="s">
        <v>15</v>
      </c>
      <c r="G834" s="24">
        <v>0</v>
      </c>
      <c r="H834" s="229"/>
      <c r="I834" s="176"/>
      <c r="J834" s="176"/>
      <c r="K834" s="176"/>
      <c r="L834" s="179"/>
    </row>
    <row r="835" spans="1:12" s="22" customFormat="1" ht="15" customHeight="1" outlineLevel="1" x14ac:dyDescent="0.25">
      <c r="A835" s="195"/>
      <c r="B835" s="185"/>
      <c r="C835" s="188"/>
      <c r="D835" s="191"/>
      <c r="E835" s="193"/>
      <c r="F835" s="23" t="s">
        <v>16</v>
      </c>
      <c r="G835" s="24"/>
      <c r="H835" s="229"/>
      <c r="I835" s="176"/>
      <c r="J835" s="176"/>
      <c r="K835" s="176"/>
      <c r="L835" s="179"/>
    </row>
    <row r="836" spans="1:12" s="22" customFormat="1" outlineLevel="1" x14ac:dyDescent="0.25">
      <c r="A836" s="196"/>
      <c r="B836" s="186"/>
      <c r="C836" s="189"/>
      <c r="D836" s="192"/>
      <c r="E836" s="193"/>
      <c r="F836" s="36" t="s">
        <v>17</v>
      </c>
      <c r="G836" s="24"/>
      <c r="H836" s="230"/>
      <c r="I836" s="177"/>
      <c r="J836" s="177"/>
      <c r="K836" s="177"/>
      <c r="L836" s="180"/>
    </row>
    <row r="837" spans="1:12" s="22" customFormat="1" ht="15" customHeight="1" outlineLevel="1" x14ac:dyDescent="0.25">
      <c r="A837" s="194">
        <v>130</v>
      </c>
      <c r="B837" s="184">
        <v>28</v>
      </c>
      <c r="C837" s="187" t="s">
        <v>372</v>
      </c>
      <c r="D837" s="190" t="s">
        <v>45</v>
      </c>
      <c r="E837" s="193" t="s">
        <v>62</v>
      </c>
      <c r="F837" s="21" t="s">
        <v>8</v>
      </c>
      <c r="G837" s="21">
        <f>SUM(G838:G842)</f>
        <v>0</v>
      </c>
      <c r="H837" s="228" t="s">
        <v>41</v>
      </c>
      <c r="I837" s="175" t="s">
        <v>348</v>
      </c>
      <c r="J837" s="175" t="s">
        <v>353</v>
      </c>
      <c r="K837" s="175" t="s">
        <v>367</v>
      </c>
      <c r="L837" s="178" t="s">
        <v>484</v>
      </c>
    </row>
    <row r="838" spans="1:12" s="22" customFormat="1" ht="15" customHeight="1" outlineLevel="1" x14ac:dyDescent="0.25">
      <c r="A838" s="195"/>
      <c r="B838" s="185"/>
      <c r="C838" s="188"/>
      <c r="D838" s="191"/>
      <c r="E838" s="193"/>
      <c r="F838" s="23" t="s">
        <v>13</v>
      </c>
      <c r="G838" s="24"/>
      <c r="H838" s="229"/>
      <c r="I838" s="176"/>
      <c r="J838" s="176"/>
      <c r="K838" s="176"/>
      <c r="L838" s="179"/>
    </row>
    <row r="839" spans="1:12" s="22" customFormat="1" ht="15" customHeight="1" outlineLevel="1" x14ac:dyDescent="0.25">
      <c r="A839" s="195"/>
      <c r="B839" s="185"/>
      <c r="C839" s="188"/>
      <c r="D839" s="191"/>
      <c r="E839" s="193"/>
      <c r="F839" s="23" t="s">
        <v>14</v>
      </c>
      <c r="G839" s="24"/>
      <c r="H839" s="229"/>
      <c r="I839" s="176"/>
      <c r="J839" s="176"/>
      <c r="K839" s="176"/>
      <c r="L839" s="179"/>
    </row>
    <row r="840" spans="1:12" s="22" customFormat="1" ht="15" customHeight="1" outlineLevel="1" x14ac:dyDescent="0.25">
      <c r="A840" s="195"/>
      <c r="B840" s="185"/>
      <c r="C840" s="188"/>
      <c r="D840" s="191"/>
      <c r="E840" s="193"/>
      <c r="F840" s="23" t="s">
        <v>15</v>
      </c>
      <c r="G840" s="24">
        <v>0</v>
      </c>
      <c r="H840" s="229"/>
      <c r="I840" s="176"/>
      <c r="J840" s="176"/>
      <c r="K840" s="176"/>
      <c r="L840" s="179"/>
    </row>
    <row r="841" spans="1:12" s="22" customFormat="1" ht="15" customHeight="1" outlineLevel="1" x14ac:dyDescent="0.25">
      <c r="A841" s="195"/>
      <c r="B841" s="185"/>
      <c r="C841" s="188"/>
      <c r="D841" s="191"/>
      <c r="E841" s="193"/>
      <c r="F841" s="23" t="s">
        <v>16</v>
      </c>
      <c r="G841" s="24"/>
      <c r="H841" s="229"/>
      <c r="I841" s="176"/>
      <c r="J841" s="176"/>
      <c r="K841" s="176"/>
      <c r="L841" s="179"/>
    </row>
    <row r="842" spans="1:12" s="22" customFormat="1" ht="15" customHeight="1" outlineLevel="1" x14ac:dyDescent="0.25">
      <c r="A842" s="196"/>
      <c r="B842" s="186"/>
      <c r="C842" s="189"/>
      <c r="D842" s="192"/>
      <c r="E842" s="193"/>
      <c r="F842" s="36" t="s">
        <v>17</v>
      </c>
      <c r="G842" s="24"/>
      <c r="H842" s="230"/>
      <c r="I842" s="177"/>
      <c r="J842" s="177"/>
      <c r="K842" s="177"/>
      <c r="L842" s="180"/>
    </row>
    <row r="843" spans="1:12" s="20" customFormat="1" outlineLevel="1" x14ac:dyDescent="0.25">
      <c r="A843" s="160"/>
      <c r="B843" s="16"/>
      <c r="C843" s="17" t="s">
        <v>95</v>
      </c>
      <c r="D843" s="15"/>
      <c r="E843" s="18"/>
      <c r="F843" s="15"/>
      <c r="G843" s="15"/>
      <c r="H843" s="144"/>
      <c r="I843" s="95"/>
      <c r="J843" s="19"/>
      <c r="K843" s="95"/>
      <c r="L843" s="137"/>
    </row>
    <row r="844" spans="1:12" s="22" customFormat="1" ht="25.5" customHeight="1" outlineLevel="1" x14ac:dyDescent="0.25">
      <c r="A844" s="194">
        <v>131</v>
      </c>
      <c r="B844" s="184">
        <v>29</v>
      </c>
      <c r="C844" s="239" t="s">
        <v>242</v>
      </c>
      <c r="D844" s="227" t="s">
        <v>111</v>
      </c>
      <c r="E844" s="193" t="s">
        <v>11</v>
      </c>
      <c r="F844" s="29" t="s">
        <v>8</v>
      </c>
      <c r="G844" s="29">
        <v>1000</v>
      </c>
      <c r="H844" s="277" t="s">
        <v>477</v>
      </c>
      <c r="I844" s="231" t="s">
        <v>348</v>
      </c>
      <c r="J844" s="231" t="s">
        <v>353</v>
      </c>
      <c r="K844" s="231" t="s">
        <v>367</v>
      </c>
      <c r="L844" s="178" t="s">
        <v>243</v>
      </c>
    </row>
    <row r="845" spans="1:12" s="22" customFormat="1" ht="15" customHeight="1" outlineLevel="1" x14ac:dyDescent="0.25">
      <c r="A845" s="195"/>
      <c r="B845" s="185"/>
      <c r="C845" s="239"/>
      <c r="D845" s="227"/>
      <c r="E845" s="193"/>
      <c r="F845" s="30" t="s">
        <v>13</v>
      </c>
      <c r="G845" s="26"/>
      <c r="H845" s="277"/>
      <c r="I845" s="231"/>
      <c r="J845" s="231"/>
      <c r="K845" s="231"/>
      <c r="L845" s="179"/>
    </row>
    <row r="846" spans="1:12" s="22" customFormat="1" ht="15" customHeight="1" outlineLevel="1" x14ac:dyDescent="0.25">
      <c r="A846" s="195"/>
      <c r="B846" s="185"/>
      <c r="C846" s="239"/>
      <c r="D846" s="227"/>
      <c r="E846" s="193"/>
      <c r="F846" s="30" t="s">
        <v>14</v>
      </c>
      <c r="G846" s="26"/>
      <c r="H846" s="277"/>
      <c r="I846" s="231"/>
      <c r="J846" s="231"/>
      <c r="K846" s="231"/>
      <c r="L846" s="179"/>
    </row>
    <row r="847" spans="1:12" s="22" customFormat="1" ht="15" customHeight="1" outlineLevel="1" x14ac:dyDescent="0.25">
      <c r="A847" s="195"/>
      <c r="B847" s="185"/>
      <c r="C847" s="239"/>
      <c r="D847" s="227"/>
      <c r="E847" s="193"/>
      <c r="F847" s="30" t="s">
        <v>15</v>
      </c>
      <c r="G847" s="26"/>
      <c r="H847" s="277"/>
      <c r="I847" s="231"/>
      <c r="J847" s="231"/>
      <c r="K847" s="231"/>
      <c r="L847" s="179"/>
    </row>
    <row r="848" spans="1:12" s="22" customFormat="1" ht="15" customHeight="1" outlineLevel="1" x14ac:dyDescent="0.25">
      <c r="A848" s="195"/>
      <c r="B848" s="185"/>
      <c r="C848" s="239"/>
      <c r="D848" s="227"/>
      <c r="E848" s="193"/>
      <c r="F848" s="30" t="s">
        <v>16</v>
      </c>
      <c r="G848" s="26"/>
      <c r="H848" s="277"/>
      <c r="I848" s="231"/>
      <c r="J848" s="231"/>
      <c r="K848" s="231"/>
      <c r="L848" s="179"/>
    </row>
    <row r="849" spans="1:12" s="22" customFormat="1" outlineLevel="1" x14ac:dyDescent="0.25">
      <c r="A849" s="196"/>
      <c r="B849" s="186"/>
      <c r="C849" s="239"/>
      <c r="D849" s="227"/>
      <c r="E849" s="193"/>
      <c r="F849" s="33" t="s">
        <v>17</v>
      </c>
      <c r="G849" s="26"/>
      <c r="H849" s="277"/>
      <c r="I849" s="231"/>
      <c r="J849" s="231"/>
      <c r="K849" s="231"/>
      <c r="L849" s="180"/>
    </row>
    <row r="850" spans="1:12" s="22" customFormat="1" ht="15" customHeight="1" outlineLevel="1" x14ac:dyDescent="0.25">
      <c r="A850" s="194">
        <v>132</v>
      </c>
      <c r="B850" s="184">
        <v>30</v>
      </c>
      <c r="C850" s="239" t="s">
        <v>373</v>
      </c>
      <c r="D850" s="227" t="s">
        <v>56</v>
      </c>
      <c r="E850" s="193" t="s">
        <v>11</v>
      </c>
      <c r="F850" s="29" t="s">
        <v>8</v>
      </c>
      <c r="G850" s="29">
        <v>40</v>
      </c>
      <c r="H850" s="277" t="s">
        <v>477</v>
      </c>
      <c r="I850" s="231" t="s">
        <v>348</v>
      </c>
      <c r="J850" s="231" t="s">
        <v>353</v>
      </c>
      <c r="K850" s="231" t="s">
        <v>367</v>
      </c>
      <c r="L850" s="178" t="s">
        <v>474</v>
      </c>
    </row>
    <row r="851" spans="1:12" s="22" customFormat="1" ht="15" customHeight="1" outlineLevel="1" x14ac:dyDescent="0.25">
      <c r="A851" s="195"/>
      <c r="B851" s="185"/>
      <c r="C851" s="239"/>
      <c r="D851" s="227"/>
      <c r="E851" s="193"/>
      <c r="F851" s="30" t="s">
        <v>13</v>
      </c>
      <c r="G851" s="26"/>
      <c r="H851" s="277"/>
      <c r="I851" s="231"/>
      <c r="J851" s="231"/>
      <c r="K851" s="231"/>
      <c r="L851" s="179"/>
    </row>
    <row r="852" spans="1:12" s="22" customFormat="1" ht="15" customHeight="1" outlineLevel="1" x14ac:dyDescent="0.25">
      <c r="A852" s="195"/>
      <c r="B852" s="185"/>
      <c r="C852" s="239"/>
      <c r="D852" s="227"/>
      <c r="E852" s="193"/>
      <c r="F852" s="30" t="s">
        <v>14</v>
      </c>
      <c r="G852" s="26"/>
      <c r="H852" s="277"/>
      <c r="I852" s="231"/>
      <c r="J852" s="231"/>
      <c r="K852" s="231"/>
      <c r="L852" s="179"/>
    </row>
    <row r="853" spans="1:12" s="22" customFormat="1" ht="15" customHeight="1" outlineLevel="1" x14ac:dyDescent="0.25">
      <c r="A853" s="195"/>
      <c r="B853" s="185"/>
      <c r="C853" s="239"/>
      <c r="D853" s="227"/>
      <c r="E853" s="193"/>
      <c r="F853" s="30" t="s">
        <v>15</v>
      </c>
      <c r="G853" s="26"/>
      <c r="H853" s="277"/>
      <c r="I853" s="231"/>
      <c r="J853" s="231"/>
      <c r="K853" s="231"/>
      <c r="L853" s="179"/>
    </row>
    <row r="854" spans="1:12" s="22" customFormat="1" ht="15" customHeight="1" outlineLevel="1" x14ac:dyDescent="0.25">
      <c r="A854" s="195"/>
      <c r="B854" s="185"/>
      <c r="C854" s="239"/>
      <c r="D854" s="227"/>
      <c r="E854" s="193"/>
      <c r="F854" s="30" t="s">
        <v>16</v>
      </c>
      <c r="G854" s="26"/>
      <c r="H854" s="277"/>
      <c r="I854" s="231"/>
      <c r="J854" s="231"/>
      <c r="K854" s="231"/>
      <c r="L854" s="179"/>
    </row>
    <row r="855" spans="1:12" s="22" customFormat="1" ht="15" customHeight="1" outlineLevel="1" x14ac:dyDescent="0.25">
      <c r="A855" s="196"/>
      <c r="B855" s="186"/>
      <c r="C855" s="239"/>
      <c r="D855" s="227"/>
      <c r="E855" s="193"/>
      <c r="F855" s="33" t="s">
        <v>17</v>
      </c>
      <c r="G855" s="26"/>
      <c r="H855" s="277"/>
      <c r="I855" s="231"/>
      <c r="J855" s="231"/>
      <c r="K855" s="231"/>
      <c r="L855" s="180"/>
    </row>
    <row r="856" spans="1:12" s="22" customFormat="1" ht="15" customHeight="1" outlineLevel="1" x14ac:dyDescent="0.25">
      <c r="A856" s="194">
        <v>133</v>
      </c>
      <c r="B856" s="184">
        <v>31</v>
      </c>
      <c r="C856" s="239" t="s">
        <v>244</v>
      </c>
      <c r="D856" s="227" t="s">
        <v>111</v>
      </c>
      <c r="E856" s="193" t="s">
        <v>11</v>
      </c>
      <c r="F856" s="29" t="s">
        <v>8</v>
      </c>
      <c r="G856" s="29">
        <v>10</v>
      </c>
      <c r="H856" s="277" t="s">
        <v>206</v>
      </c>
      <c r="I856" s="231" t="s">
        <v>348</v>
      </c>
      <c r="J856" s="231" t="s">
        <v>353</v>
      </c>
      <c r="K856" s="231" t="s">
        <v>367</v>
      </c>
      <c r="L856" s="178" t="s">
        <v>475</v>
      </c>
    </row>
    <row r="857" spans="1:12" s="22" customFormat="1" ht="15" customHeight="1" outlineLevel="1" x14ac:dyDescent="0.25">
      <c r="A857" s="195"/>
      <c r="B857" s="185"/>
      <c r="C857" s="239"/>
      <c r="D857" s="227"/>
      <c r="E857" s="193"/>
      <c r="F857" s="30" t="s">
        <v>13</v>
      </c>
      <c r="G857" s="26"/>
      <c r="H857" s="277"/>
      <c r="I857" s="231"/>
      <c r="J857" s="231"/>
      <c r="K857" s="231"/>
      <c r="L857" s="179"/>
    </row>
    <row r="858" spans="1:12" s="22" customFormat="1" ht="15" customHeight="1" outlineLevel="1" x14ac:dyDescent="0.25">
      <c r="A858" s="195"/>
      <c r="B858" s="185"/>
      <c r="C858" s="239"/>
      <c r="D858" s="227"/>
      <c r="E858" s="193"/>
      <c r="F858" s="30" t="s">
        <v>14</v>
      </c>
      <c r="G858" s="26"/>
      <c r="H858" s="277"/>
      <c r="I858" s="231"/>
      <c r="J858" s="231"/>
      <c r="K858" s="231"/>
      <c r="L858" s="179"/>
    </row>
    <row r="859" spans="1:12" s="22" customFormat="1" ht="15" customHeight="1" outlineLevel="1" x14ac:dyDescent="0.25">
      <c r="A859" s="195"/>
      <c r="B859" s="185"/>
      <c r="C859" s="239"/>
      <c r="D859" s="227"/>
      <c r="E859" s="193"/>
      <c r="F859" s="30" t="s">
        <v>15</v>
      </c>
      <c r="G859" s="26"/>
      <c r="H859" s="277"/>
      <c r="I859" s="231"/>
      <c r="J859" s="231"/>
      <c r="K859" s="231"/>
      <c r="L859" s="179"/>
    </row>
    <row r="860" spans="1:12" s="22" customFormat="1" ht="15" customHeight="1" outlineLevel="1" x14ac:dyDescent="0.25">
      <c r="A860" s="195"/>
      <c r="B860" s="185"/>
      <c r="C860" s="239"/>
      <c r="D860" s="227"/>
      <c r="E860" s="193"/>
      <c r="F860" s="30" t="s">
        <v>16</v>
      </c>
      <c r="G860" s="26"/>
      <c r="H860" s="277"/>
      <c r="I860" s="231"/>
      <c r="J860" s="231"/>
      <c r="K860" s="231"/>
      <c r="L860" s="179"/>
    </row>
    <row r="861" spans="1:12" s="22" customFormat="1" ht="18" customHeight="1" outlineLevel="1" x14ac:dyDescent="0.25">
      <c r="A861" s="196"/>
      <c r="B861" s="186"/>
      <c r="C861" s="239"/>
      <c r="D861" s="227"/>
      <c r="E861" s="193"/>
      <c r="F861" s="33" t="s">
        <v>17</v>
      </c>
      <c r="G861" s="26"/>
      <c r="H861" s="277"/>
      <c r="I861" s="231"/>
      <c r="J861" s="231"/>
      <c r="K861" s="231"/>
      <c r="L861" s="180"/>
    </row>
    <row r="862" spans="1:12" s="22" customFormat="1" ht="15" customHeight="1" outlineLevel="1" x14ac:dyDescent="0.25">
      <c r="A862" s="194">
        <v>134</v>
      </c>
      <c r="B862" s="184">
        <v>32</v>
      </c>
      <c r="C862" s="239" t="s">
        <v>246</v>
      </c>
      <c r="D862" s="227" t="s">
        <v>245</v>
      </c>
      <c r="E862" s="193" t="s">
        <v>11</v>
      </c>
      <c r="F862" s="29" t="s">
        <v>8</v>
      </c>
      <c r="G862" s="29">
        <v>6</v>
      </c>
      <c r="H862" s="277" t="s">
        <v>206</v>
      </c>
      <c r="I862" s="231" t="s">
        <v>348</v>
      </c>
      <c r="J862" s="231" t="s">
        <v>353</v>
      </c>
      <c r="K862" s="231" t="s">
        <v>367</v>
      </c>
      <c r="L862" s="178" t="s">
        <v>476</v>
      </c>
    </row>
    <row r="863" spans="1:12" s="22" customFormat="1" ht="15" customHeight="1" outlineLevel="1" x14ac:dyDescent="0.25">
      <c r="A863" s="195"/>
      <c r="B863" s="185"/>
      <c r="C863" s="239"/>
      <c r="D863" s="227"/>
      <c r="E863" s="193"/>
      <c r="F863" s="30" t="s">
        <v>13</v>
      </c>
      <c r="G863" s="26"/>
      <c r="H863" s="277"/>
      <c r="I863" s="231"/>
      <c r="J863" s="231"/>
      <c r="K863" s="231"/>
      <c r="L863" s="179"/>
    </row>
    <row r="864" spans="1:12" s="22" customFormat="1" ht="15" customHeight="1" outlineLevel="1" x14ac:dyDescent="0.25">
      <c r="A864" s="195"/>
      <c r="B864" s="185"/>
      <c r="C864" s="239"/>
      <c r="D864" s="227"/>
      <c r="E864" s="193"/>
      <c r="F864" s="30" t="s">
        <v>14</v>
      </c>
      <c r="G864" s="26"/>
      <c r="H864" s="277"/>
      <c r="I864" s="231"/>
      <c r="J864" s="231"/>
      <c r="K864" s="231"/>
      <c r="L864" s="179"/>
    </row>
    <row r="865" spans="1:12" s="22" customFormat="1" ht="15" customHeight="1" outlineLevel="1" x14ac:dyDescent="0.25">
      <c r="A865" s="195"/>
      <c r="B865" s="185"/>
      <c r="C865" s="239"/>
      <c r="D865" s="227"/>
      <c r="E865" s="193"/>
      <c r="F865" s="30" t="s">
        <v>15</v>
      </c>
      <c r="G865" s="26"/>
      <c r="H865" s="277"/>
      <c r="I865" s="231"/>
      <c r="J865" s="231"/>
      <c r="K865" s="231"/>
      <c r="L865" s="179"/>
    </row>
    <row r="866" spans="1:12" s="22" customFormat="1" ht="15" customHeight="1" outlineLevel="1" x14ac:dyDescent="0.25">
      <c r="A866" s="195"/>
      <c r="B866" s="185"/>
      <c r="C866" s="239"/>
      <c r="D866" s="227"/>
      <c r="E866" s="193"/>
      <c r="F866" s="30" t="s">
        <v>16</v>
      </c>
      <c r="G866" s="26"/>
      <c r="H866" s="277"/>
      <c r="I866" s="231"/>
      <c r="J866" s="231"/>
      <c r="K866" s="231"/>
      <c r="L866" s="179"/>
    </row>
    <row r="867" spans="1:12" s="22" customFormat="1" ht="15" customHeight="1" outlineLevel="1" x14ac:dyDescent="0.25">
      <c r="A867" s="196"/>
      <c r="B867" s="186"/>
      <c r="C867" s="239"/>
      <c r="D867" s="227"/>
      <c r="E867" s="193"/>
      <c r="F867" s="33" t="s">
        <v>17</v>
      </c>
      <c r="G867" s="26"/>
      <c r="H867" s="277"/>
      <c r="I867" s="231"/>
      <c r="J867" s="231"/>
      <c r="K867" s="231"/>
      <c r="L867" s="180"/>
    </row>
    <row r="868" spans="1:12" s="22" customFormat="1" ht="15" customHeight="1" outlineLevel="1" x14ac:dyDescent="0.25">
      <c r="A868" s="194">
        <v>135</v>
      </c>
      <c r="B868" s="184">
        <v>33</v>
      </c>
      <c r="C868" s="239" t="s">
        <v>247</v>
      </c>
      <c r="D868" s="227" t="s">
        <v>248</v>
      </c>
      <c r="E868" s="193" t="s">
        <v>11</v>
      </c>
      <c r="F868" s="29" t="s">
        <v>8</v>
      </c>
      <c r="G868" s="29">
        <v>3</v>
      </c>
      <c r="H868" s="277" t="s">
        <v>206</v>
      </c>
      <c r="I868" s="231" t="s">
        <v>348</v>
      </c>
      <c r="J868" s="231" t="s">
        <v>353</v>
      </c>
      <c r="K868" s="231" t="s">
        <v>367</v>
      </c>
      <c r="L868" s="178" t="s">
        <v>478</v>
      </c>
    </row>
    <row r="869" spans="1:12" s="22" customFormat="1" ht="15" customHeight="1" outlineLevel="1" x14ac:dyDescent="0.25">
      <c r="A869" s="195"/>
      <c r="B869" s="185"/>
      <c r="C869" s="239"/>
      <c r="D869" s="227"/>
      <c r="E869" s="193"/>
      <c r="F869" s="30" t="s">
        <v>13</v>
      </c>
      <c r="G869" s="26"/>
      <c r="H869" s="277"/>
      <c r="I869" s="231"/>
      <c r="J869" s="231"/>
      <c r="K869" s="231"/>
      <c r="L869" s="179"/>
    </row>
    <row r="870" spans="1:12" s="22" customFormat="1" ht="15" customHeight="1" outlineLevel="1" x14ac:dyDescent="0.25">
      <c r="A870" s="195"/>
      <c r="B870" s="185"/>
      <c r="C870" s="239"/>
      <c r="D870" s="227"/>
      <c r="E870" s="193"/>
      <c r="F870" s="30" t="s">
        <v>14</v>
      </c>
      <c r="G870" s="26"/>
      <c r="H870" s="277"/>
      <c r="I870" s="231"/>
      <c r="J870" s="231"/>
      <c r="K870" s="231"/>
      <c r="L870" s="179"/>
    </row>
    <row r="871" spans="1:12" s="22" customFormat="1" ht="15" customHeight="1" outlineLevel="1" x14ac:dyDescent="0.25">
      <c r="A871" s="195"/>
      <c r="B871" s="185"/>
      <c r="C871" s="239"/>
      <c r="D871" s="227"/>
      <c r="E871" s="193"/>
      <c r="F871" s="30" t="s">
        <v>15</v>
      </c>
      <c r="G871" s="26"/>
      <c r="H871" s="277"/>
      <c r="I871" s="231"/>
      <c r="J871" s="231"/>
      <c r="K871" s="231"/>
      <c r="L871" s="179"/>
    </row>
    <row r="872" spans="1:12" s="22" customFormat="1" ht="15" customHeight="1" outlineLevel="1" x14ac:dyDescent="0.25">
      <c r="A872" s="195"/>
      <c r="B872" s="185"/>
      <c r="C872" s="239"/>
      <c r="D872" s="227"/>
      <c r="E872" s="193"/>
      <c r="F872" s="30" t="s">
        <v>16</v>
      </c>
      <c r="G872" s="26"/>
      <c r="H872" s="277"/>
      <c r="I872" s="231"/>
      <c r="J872" s="231"/>
      <c r="K872" s="231"/>
      <c r="L872" s="179"/>
    </row>
    <row r="873" spans="1:12" s="22" customFormat="1" ht="15" customHeight="1" outlineLevel="1" x14ac:dyDescent="0.25">
      <c r="A873" s="196"/>
      <c r="B873" s="186"/>
      <c r="C873" s="239"/>
      <c r="D873" s="227"/>
      <c r="E873" s="193"/>
      <c r="F873" s="33" t="s">
        <v>17</v>
      </c>
      <c r="G873" s="26"/>
      <c r="H873" s="277"/>
      <c r="I873" s="231"/>
      <c r="J873" s="231"/>
      <c r="K873" s="231"/>
      <c r="L873" s="180"/>
    </row>
    <row r="874" spans="1:12" s="22" customFormat="1" ht="15" customHeight="1" outlineLevel="1" x14ac:dyDescent="0.25">
      <c r="A874" s="194">
        <v>136</v>
      </c>
      <c r="B874" s="184">
        <v>34</v>
      </c>
      <c r="C874" s="239" t="s">
        <v>249</v>
      </c>
      <c r="D874" s="227" t="s">
        <v>56</v>
      </c>
      <c r="E874" s="193" t="s">
        <v>11</v>
      </c>
      <c r="F874" s="29" t="s">
        <v>8</v>
      </c>
      <c r="G874" s="29">
        <v>25</v>
      </c>
      <c r="H874" s="277" t="s">
        <v>206</v>
      </c>
      <c r="I874" s="231" t="s">
        <v>348</v>
      </c>
      <c r="J874" s="231" t="s">
        <v>353</v>
      </c>
      <c r="K874" s="231" t="s">
        <v>367</v>
      </c>
      <c r="L874" s="178" t="s">
        <v>479</v>
      </c>
    </row>
    <row r="875" spans="1:12" s="22" customFormat="1" ht="15" customHeight="1" outlineLevel="1" x14ac:dyDescent="0.25">
      <c r="A875" s="195"/>
      <c r="B875" s="185"/>
      <c r="C875" s="239"/>
      <c r="D875" s="227"/>
      <c r="E875" s="193"/>
      <c r="F875" s="30" t="s">
        <v>13</v>
      </c>
      <c r="G875" s="26"/>
      <c r="H875" s="277"/>
      <c r="I875" s="231"/>
      <c r="J875" s="231"/>
      <c r="K875" s="231"/>
      <c r="L875" s="179"/>
    </row>
    <row r="876" spans="1:12" s="22" customFormat="1" ht="15" customHeight="1" outlineLevel="1" x14ac:dyDescent="0.25">
      <c r="A876" s="195"/>
      <c r="B876" s="185"/>
      <c r="C876" s="239"/>
      <c r="D876" s="227"/>
      <c r="E876" s="193"/>
      <c r="F876" s="30" t="s">
        <v>14</v>
      </c>
      <c r="G876" s="26"/>
      <c r="H876" s="277"/>
      <c r="I876" s="231"/>
      <c r="J876" s="231"/>
      <c r="K876" s="231"/>
      <c r="L876" s="179"/>
    </row>
    <row r="877" spans="1:12" s="22" customFormat="1" ht="15" customHeight="1" outlineLevel="1" x14ac:dyDescent="0.25">
      <c r="A877" s="195"/>
      <c r="B877" s="185"/>
      <c r="C877" s="239"/>
      <c r="D877" s="227"/>
      <c r="E877" s="193"/>
      <c r="F877" s="30" t="s">
        <v>15</v>
      </c>
      <c r="G877" s="26"/>
      <c r="H877" s="277"/>
      <c r="I877" s="231"/>
      <c r="J877" s="231"/>
      <c r="K877" s="231"/>
      <c r="L877" s="179"/>
    </row>
    <row r="878" spans="1:12" s="22" customFormat="1" ht="15" customHeight="1" outlineLevel="1" x14ac:dyDescent="0.25">
      <c r="A878" s="195"/>
      <c r="B878" s="185"/>
      <c r="C878" s="239"/>
      <c r="D878" s="227"/>
      <c r="E878" s="193"/>
      <c r="F878" s="30" t="s">
        <v>16</v>
      </c>
      <c r="G878" s="26"/>
      <c r="H878" s="277"/>
      <c r="I878" s="231"/>
      <c r="J878" s="231"/>
      <c r="K878" s="231"/>
      <c r="L878" s="179"/>
    </row>
    <row r="879" spans="1:12" s="22" customFormat="1" ht="15" customHeight="1" outlineLevel="1" x14ac:dyDescent="0.25">
      <c r="A879" s="196"/>
      <c r="B879" s="186"/>
      <c r="C879" s="239"/>
      <c r="D879" s="227"/>
      <c r="E879" s="193"/>
      <c r="F879" s="33" t="s">
        <v>17</v>
      </c>
      <c r="G879" s="26"/>
      <c r="H879" s="277"/>
      <c r="I879" s="231"/>
      <c r="J879" s="231"/>
      <c r="K879" s="231"/>
      <c r="L879" s="180"/>
    </row>
    <row r="880" spans="1:12" s="22" customFormat="1" ht="15" customHeight="1" outlineLevel="1" x14ac:dyDescent="0.25">
      <c r="A880" s="194">
        <v>137</v>
      </c>
      <c r="B880" s="184">
        <v>35</v>
      </c>
      <c r="C880" s="239" t="s">
        <v>374</v>
      </c>
      <c r="D880" s="227" t="s">
        <v>56</v>
      </c>
      <c r="E880" s="193" t="s">
        <v>11</v>
      </c>
      <c r="F880" s="29" t="s">
        <v>8</v>
      </c>
      <c r="G880" s="29">
        <v>3</v>
      </c>
      <c r="H880" s="277" t="s">
        <v>206</v>
      </c>
      <c r="I880" s="231" t="s">
        <v>348</v>
      </c>
      <c r="J880" s="231" t="s">
        <v>353</v>
      </c>
      <c r="K880" s="231" t="s">
        <v>367</v>
      </c>
      <c r="L880" s="178" t="s">
        <v>480</v>
      </c>
    </row>
    <row r="881" spans="1:13" s="22" customFormat="1" ht="15" customHeight="1" outlineLevel="1" x14ac:dyDescent="0.25">
      <c r="A881" s="195"/>
      <c r="B881" s="185"/>
      <c r="C881" s="239"/>
      <c r="D881" s="227"/>
      <c r="E881" s="193"/>
      <c r="F881" s="30" t="s">
        <v>13</v>
      </c>
      <c r="G881" s="26"/>
      <c r="H881" s="277"/>
      <c r="I881" s="231"/>
      <c r="J881" s="231"/>
      <c r="K881" s="231"/>
      <c r="L881" s="179"/>
    </row>
    <row r="882" spans="1:13" s="22" customFormat="1" ht="15" customHeight="1" outlineLevel="1" x14ac:dyDescent="0.25">
      <c r="A882" s="195"/>
      <c r="B882" s="185"/>
      <c r="C882" s="239"/>
      <c r="D882" s="227"/>
      <c r="E882" s="193"/>
      <c r="F882" s="30" t="s">
        <v>14</v>
      </c>
      <c r="G882" s="26"/>
      <c r="H882" s="277"/>
      <c r="I882" s="231"/>
      <c r="J882" s="231"/>
      <c r="K882" s="231"/>
      <c r="L882" s="179"/>
    </row>
    <row r="883" spans="1:13" s="22" customFormat="1" ht="15" customHeight="1" outlineLevel="1" x14ac:dyDescent="0.25">
      <c r="A883" s="195"/>
      <c r="B883" s="185"/>
      <c r="C883" s="239"/>
      <c r="D883" s="227"/>
      <c r="E883" s="193"/>
      <c r="F883" s="30" t="s">
        <v>15</v>
      </c>
      <c r="G883" s="26"/>
      <c r="H883" s="277"/>
      <c r="I883" s="231"/>
      <c r="J883" s="231"/>
      <c r="K883" s="231"/>
      <c r="L883" s="179"/>
    </row>
    <row r="884" spans="1:13" s="22" customFormat="1" ht="15" customHeight="1" outlineLevel="1" x14ac:dyDescent="0.25">
      <c r="A884" s="195"/>
      <c r="B884" s="185"/>
      <c r="C884" s="239"/>
      <c r="D884" s="227"/>
      <c r="E884" s="193"/>
      <c r="F884" s="30" t="s">
        <v>16</v>
      </c>
      <c r="G884" s="26"/>
      <c r="H884" s="277"/>
      <c r="I884" s="231"/>
      <c r="J884" s="231"/>
      <c r="K884" s="231"/>
      <c r="L884" s="179"/>
    </row>
    <row r="885" spans="1:13" s="22" customFormat="1" ht="15" customHeight="1" outlineLevel="1" x14ac:dyDescent="0.25">
      <c r="A885" s="196"/>
      <c r="B885" s="186"/>
      <c r="C885" s="239"/>
      <c r="D885" s="227"/>
      <c r="E885" s="193"/>
      <c r="F885" s="33" t="s">
        <v>17</v>
      </c>
      <c r="G885" s="26"/>
      <c r="H885" s="277"/>
      <c r="I885" s="231"/>
      <c r="J885" s="231"/>
      <c r="K885" s="231"/>
      <c r="L885" s="180"/>
    </row>
    <row r="886" spans="1:13" s="22" customFormat="1" outlineLevel="1" x14ac:dyDescent="0.25">
      <c r="A886" s="194">
        <v>138</v>
      </c>
      <c r="B886" s="184">
        <v>36</v>
      </c>
      <c r="C886" s="187" t="s">
        <v>375</v>
      </c>
      <c r="D886" s="235" t="s">
        <v>35</v>
      </c>
      <c r="E886" s="193" t="s">
        <v>11</v>
      </c>
      <c r="F886" s="21" t="s">
        <v>8</v>
      </c>
      <c r="G886" s="21">
        <v>20</v>
      </c>
      <c r="H886" s="277" t="s">
        <v>206</v>
      </c>
      <c r="I886" s="231" t="s">
        <v>348</v>
      </c>
      <c r="J886" s="231" t="s">
        <v>353</v>
      </c>
      <c r="K886" s="231" t="s">
        <v>367</v>
      </c>
      <c r="L886" s="178" t="s">
        <v>480</v>
      </c>
    </row>
    <row r="887" spans="1:13" s="22" customFormat="1" ht="15" customHeight="1" outlineLevel="1" x14ac:dyDescent="0.25">
      <c r="A887" s="195"/>
      <c r="B887" s="185"/>
      <c r="C887" s="188"/>
      <c r="D887" s="236"/>
      <c r="E887" s="193"/>
      <c r="F887" s="23" t="s">
        <v>13</v>
      </c>
      <c r="G887" s="28"/>
      <c r="H887" s="277"/>
      <c r="I887" s="231"/>
      <c r="J887" s="231"/>
      <c r="K887" s="231"/>
      <c r="L887" s="179"/>
    </row>
    <row r="888" spans="1:13" s="22" customFormat="1" ht="15" customHeight="1" outlineLevel="1" x14ac:dyDescent="0.25">
      <c r="A888" s="195"/>
      <c r="B888" s="185"/>
      <c r="C888" s="188"/>
      <c r="D888" s="236"/>
      <c r="E888" s="193"/>
      <c r="F888" s="23" t="s">
        <v>14</v>
      </c>
      <c r="G888" s="28"/>
      <c r="H888" s="277"/>
      <c r="I888" s="231"/>
      <c r="J888" s="231"/>
      <c r="K888" s="231"/>
      <c r="L888" s="179"/>
    </row>
    <row r="889" spans="1:13" s="22" customFormat="1" ht="15" customHeight="1" outlineLevel="1" x14ac:dyDescent="0.25">
      <c r="A889" s="195"/>
      <c r="B889" s="185"/>
      <c r="C889" s="188"/>
      <c r="D889" s="236"/>
      <c r="E889" s="193"/>
      <c r="F889" s="23" t="s">
        <v>15</v>
      </c>
      <c r="G889" s="28"/>
      <c r="H889" s="277"/>
      <c r="I889" s="231"/>
      <c r="J889" s="231"/>
      <c r="K889" s="231"/>
      <c r="L889" s="179"/>
    </row>
    <row r="890" spans="1:13" s="22" customFormat="1" ht="15" customHeight="1" outlineLevel="1" x14ac:dyDescent="0.25">
      <c r="A890" s="195"/>
      <c r="B890" s="185"/>
      <c r="C890" s="188"/>
      <c r="D890" s="236"/>
      <c r="E890" s="193"/>
      <c r="F890" s="23" t="s">
        <v>16</v>
      </c>
      <c r="G890" s="28"/>
      <c r="H890" s="277"/>
      <c r="I890" s="231"/>
      <c r="J890" s="231"/>
      <c r="K890" s="231"/>
      <c r="L890" s="179"/>
    </row>
    <row r="891" spans="1:13" s="22" customFormat="1" outlineLevel="1" x14ac:dyDescent="0.25">
      <c r="A891" s="196"/>
      <c r="B891" s="186"/>
      <c r="C891" s="189"/>
      <c r="D891" s="237"/>
      <c r="E891" s="193"/>
      <c r="F891" s="36" t="s">
        <v>17</v>
      </c>
      <c r="G891" s="28"/>
      <c r="H891" s="277"/>
      <c r="I891" s="231"/>
      <c r="J891" s="231"/>
      <c r="K891" s="231"/>
      <c r="L891" s="180"/>
    </row>
    <row r="892" spans="1:13" s="20" customFormat="1" outlineLevel="1" x14ac:dyDescent="0.25">
      <c r="A892" s="160"/>
      <c r="B892" s="16"/>
      <c r="C892" s="17" t="s">
        <v>46</v>
      </c>
      <c r="D892" s="15"/>
      <c r="E892" s="18"/>
      <c r="F892" s="15"/>
      <c r="G892" s="15"/>
      <c r="H892" s="144"/>
      <c r="I892" s="95"/>
      <c r="J892" s="19"/>
      <c r="K892" s="95"/>
      <c r="L892" s="137"/>
    </row>
    <row r="893" spans="1:13" s="22" customFormat="1" ht="15" customHeight="1" outlineLevel="1" x14ac:dyDescent="0.25">
      <c r="A893" s="194">
        <v>139</v>
      </c>
      <c r="B893" s="184">
        <v>37</v>
      </c>
      <c r="C893" s="187" t="s">
        <v>250</v>
      </c>
      <c r="D893" s="249" t="s">
        <v>36</v>
      </c>
      <c r="E893" s="193" t="s">
        <v>62</v>
      </c>
      <c r="F893" s="21" t="s">
        <v>8</v>
      </c>
      <c r="G893" s="21">
        <f>SUM(G894:G898)</f>
        <v>0</v>
      </c>
      <c r="H893" s="228" t="s">
        <v>46</v>
      </c>
      <c r="I893" s="231" t="s">
        <v>348</v>
      </c>
      <c r="J893" s="231" t="s">
        <v>353</v>
      </c>
      <c r="K893" s="231" t="s">
        <v>367</v>
      </c>
      <c r="L893" s="178" t="s">
        <v>467</v>
      </c>
      <c r="M893" s="70"/>
    </row>
    <row r="894" spans="1:13" s="22" customFormat="1" ht="15" customHeight="1" outlineLevel="1" x14ac:dyDescent="0.25">
      <c r="A894" s="195"/>
      <c r="B894" s="185"/>
      <c r="C894" s="188"/>
      <c r="D894" s="250"/>
      <c r="E894" s="193"/>
      <c r="F894" s="23" t="s">
        <v>13</v>
      </c>
      <c r="G894" s="28">
        <v>0</v>
      </c>
      <c r="H894" s="229"/>
      <c r="I894" s="231"/>
      <c r="J894" s="231"/>
      <c r="K894" s="231"/>
      <c r="L894" s="179"/>
      <c r="M894" s="70"/>
    </row>
    <row r="895" spans="1:13" s="22" customFormat="1" ht="15" customHeight="1" outlineLevel="1" x14ac:dyDescent="0.25">
      <c r="A895" s="195"/>
      <c r="B895" s="185"/>
      <c r="C895" s="188"/>
      <c r="D895" s="250"/>
      <c r="E895" s="193"/>
      <c r="F895" s="23" t="s">
        <v>14</v>
      </c>
      <c r="G895" s="28"/>
      <c r="H895" s="229"/>
      <c r="I895" s="231"/>
      <c r="J895" s="231"/>
      <c r="K895" s="231"/>
      <c r="L895" s="179"/>
      <c r="M895" s="70"/>
    </row>
    <row r="896" spans="1:13" s="22" customFormat="1" ht="15" customHeight="1" outlineLevel="1" x14ac:dyDescent="0.25">
      <c r="A896" s="195"/>
      <c r="B896" s="185"/>
      <c r="C896" s="188"/>
      <c r="D896" s="250"/>
      <c r="E896" s="193"/>
      <c r="F896" s="23" t="s">
        <v>15</v>
      </c>
      <c r="G896" s="28"/>
      <c r="H896" s="229"/>
      <c r="I896" s="231"/>
      <c r="J896" s="231"/>
      <c r="K896" s="231"/>
      <c r="L896" s="179"/>
      <c r="M896" s="70"/>
    </row>
    <row r="897" spans="1:13" s="22" customFormat="1" ht="15" customHeight="1" outlineLevel="1" x14ac:dyDescent="0.25">
      <c r="A897" s="195"/>
      <c r="B897" s="185"/>
      <c r="C897" s="188"/>
      <c r="D897" s="250"/>
      <c r="E897" s="193"/>
      <c r="F897" s="23" t="s">
        <v>16</v>
      </c>
      <c r="G897" s="28"/>
      <c r="H897" s="229"/>
      <c r="I897" s="231"/>
      <c r="J897" s="231"/>
      <c r="K897" s="231"/>
      <c r="L897" s="179"/>
      <c r="M897" s="70"/>
    </row>
    <row r="898" spans="1:13" s="22" customFormat="1" ht="15" customHeight="1" outlineLevel="1" x14ac:dyDescent="0.25">
      <c r="A898" s="196"/>
      <c r="B898" s="186"/>
      <c r="C898" s="189"/>
      <c r="D898" s="251"/>
      <c r="E898" s="193"/>
      <c r="F898" s="36" t="s">
        <v>17</v>
      </c>
      <c r="G898" s="28"/>
      <c r="H898" s="230"/>
      <c r="I898" s="231"/>
      <c r="J898" s="231"/>
      <c r="K898" s="231"/>
      <c r="L898" s="180"/>
      <c r="M898" s="70"/>
    </row>
    <row r="899" spans="1:13" s="22" customFormat="1" ht="15" customHeight="1" outlineLevel="1" x14ac:dyDescent="0.25">
      <c r="A899" s="194">
        <v>140</v>
      </c>
      <c r="B899" s="184">
        <v>38</v>
      </c>
      <c r="C899" s="187" t="s">
        <v>251</v>
      </c>
      <c r="D899" s="249" t="s">
        <v>42</v>
      </c>
      <c r="E899" s="193" t="s">
        <v>62</v>
      </c>
      <c r="F899" s="21" t="s">
        <v>8</v>
      </c>
      <c r="G899" s="21">
        <f>SUM(G900:G904)</f>
        <v>26.6</v>
      </c>
      <c r="H899" s="228" t="s">
        <v>477</v>
      </c>
      <c r="I899" s="231" t="s">
        <v>348</v>
      </c>
      <c r="J899" s="231" t="s">
        <v>353</v>
      </c>
      <c r="K899" s="231" t="s">
        <v>367</v>
      </c>
      <c r="L899" s="178" t="s">
        <v>466</v>
      </c>
      <c r="M899" s="70"/>
    </row>
    <row r="900" spans="1:13" s="22" customFormat="1" ht="15" customHeight="1" outlineLevel="1" x14ac:dyDescent="0.25">
      <c r="A900" s="195"/>
      <c r="B900" s="185"/>
      <c r="C900" s="188"/>
      <c r="D900" s="250"/>
      <c r="E900" s="193"/>
      <c r="F900" s="23" t="s">
        <v>13</v>
      </c>
      <c r="G900" s="28"/>
      <c r="H900" s="229"/>
      <c r="I900" s="231"/>
      <c r="J900" s="231"/>
      <c r="K900" s="231"/>
      <c r="L900" s="179"/>
      <c r="M900" s="70"/>
    </row>
    <row r="901" spans="1:13" s="22" customFormat="1" ht="15" customHeight="1" outlineLevel="1" x14ac:dyDescent="0.25">
      <c r="A901" s="195"/>
      <c r="B901" s="185"/>
      <c r="C901" s="188"/>
      <c r="D901" s="250"/>
      <c r="E901" s="193"/>
      <c r="F901" s="23" t="s">
        <v>14</v>
      </c>
      <c r="G901" s="28"/>
      <c r="H901" s="229"/>
      <c r="I901" s="231"/>
      <c r="J901" s="231"/>
      <c r="K901" s="231"/>
      <c r="L901" s="179"/>
      <c r="M901" s="70"/>
    </row>
    <row r="902" spans="1:13" s="22" customFormat="1" ht="15" customHeight="1" outlineLevel="1" x14ac:dyDescent="0.25">
      <c r="A902" s="195"/>
      <c r="B902" s="185"/>
      <c r="C902" s="188"/>
      <c r="D902" s="250"/>
      <c r="E902" s="193"/>
      <c r="F902" s="23" t="s">
        <v>15</v>
      </c>
      <c r="G902" s="28"/>
      <c r="H902" s="229"/>
      <c r="I902" s="231"/>
      <c r="J902" s="231"/>
      <c r="K902" s="231"/>
      <c r="L902" s="179"/>
      <c r="M902" s="70"/>
    </row>
    <row r="903" spans="1:13" s="22" customFormat="1" ht="15" customHeight="1" outlineLevel="1" x14ac:dyDescent="0.25">
      <c r="A903" s="195"/>
      <c r="B903" s="185"/>
      <c r="C903" s="188"/>
      <c r="D903" s="250"/>
      <c r="E903" s="193"/>
      <c r="F903" s="23" t="s">
        <v>16</v>
      </c>
      <c r="G903" s="28"/>
      <c r="H903" s="229"/>
      <c r="I903" s="231"/>
      <c r="J903" s="231"/>
      <c r="K903" s="231"/>
      <c r="L903" s="179"/>
      <c r="M903" s="70"/>
    </row>
    <row r="904" spans="1:13" s="22" customFormat="1" ht="15" customHeight="1" outlineLevel="1" x14ac:dyDescent="0.25">
      <c r="A904" s="196"/>
      <c r="B904" s="186"/>
      <c r="C904" s="189"/>
      <c r="D904" s="251"/>
      <c r="E904" s="193"/>
      <c r="F904" s="36" t="s">
        <v>17</v>
      </c>
      <c r="G904" s="28">
        <v>26.6</v>
      </c>
      <c r="H904" s="230"/>
      <c r="I904" s="231"/>
      <c r="J904" s="231"/>
      <c r="K904" s="231"/>
      <c r="L904" s="180"/>
      <c r="M904" s="70"/>
    </row>
    <row r="905" spans="1:13" s="22" customFormat="1" ht="15" customHeight="1" outlineLevel="1" x14ac:dyDescent="0.25">
      <c r="A905" s="194">
        <v>141</v>
      </c>
      <c r="B905" s="184">
        <v>39</v>
      </c>
      <c r="C905" s="187" t="s">
        <v>252</v>
      </c>
      <c r="D905" s="249" t="s">
        <v>36</v>
      </c>
      <c r="E905" s="193" t="s">
        <v>62</v>
      </c>
      <c r="F905" s="21" t="s">
        <v>8</v>
      </c>
      <c r="G905" s="21">
        <f>SUM(G906:G910)</f>
        <v>0</v>
      </c>
      <c r="H905" s="228"/>
      <c r="I905" s="231" t="s">
        <v>348</v>
      </c>
      <c r="J905" s="231" t="s">
        <v>353</v>
      </c>
      <c r="K905" s="231" t="s">
        <v>367</v>
      </c>
      <c r="L905" s="178" t="s">
        <v>481</v>
      </c>
      <c r="M905" s="70"/>
    </row>
    <row r="906" spans="1:13" s="22" customFormat="1" ht="15" customHeight="1" outlineLevel="1" x14ac:dyDescent="0.25">
      <c r="A906" s="195"/>
      <c r="B906" s="185"/>
      <c r="C906" s="188"/>
      <c r="D906" s="250"/>
      <c r="E906" s="193"/>
      <c r="F906" s="23" t="s">
        <v>13</v>
      </c>
      <c r="G906" s="28"/>
      <c r="H906" s="229"/>
      <c r="I906" s="231"/>
      <c r="J906" s="231"/>
      <c r="K906" s="231"/>
      <c r="L906" s="179"/>
      <c r="M906" s="70"/>
    </row>
    <row r="907" spans="1:13" s="22" customFormat="1" ht="15" customHeight="1" outlineLevel="1" x14ac:dyDescent="0.25">
      <c r="A907" s="195"/>
      <c r="B907" s="185"/>
      <c r="C907" s="188"/>
      <c r="D907" s="250"/>
      <c r="E907" s="193"/>
      <c r="F907" s="23" t="s">
        <v>14</v>
      </c>
      <c r="G907" s="28"/>
      <c r="H907" s="229"/>
      <c r="I907" s="231"/>
      <c r="J907" s="231"/>
      <c r="K907" s="231"/>
      <c r="L907" s="179"/>
      <c r="M907" s="70"/>
    </row>
    <row r="908" spans="1:13" s="22" customFormat="1" ht="15" customHeight="1" outlineLevel="1" x14ac:dyDescent="0.25">
      <c r="A908" s="195"/>
      <c r="B908" s="185"/>
      <c r="C908" s="188"/>
      <c r="D908" s="250"/>
      <c r="E908" s="193"/>
      <c r="F908" s="23" t="s">
        <v>15</v>
      </c>
      <c r="G908" s="28"/>
      <c r="H908" s="229"/>
      <c r="I908" s="231"/>
      <c r="J908" s="231"/>
      <c r="K908" s="231"/>
      <c r="L908" s="179"/>
      <c r="M908" s="70"/>
    </row>
    <row r="909" spans="1:13" s="22" customFormat="1" ht="15" customHeight="1" outlineLevel="1" x14ac:dyDescent="0.25">
      <c r="A909" s="195"/>
      <c r="B909" s="185"/>
      <c r="C909" s="188"/>
      <c r="D909" s="250"/>
      <c r="E909" s="193"/>
      <c r="F909" s="23" t="s">
        <v>16</v>
      </c>
      <c r="G909" s="28"/>
      <c r="H909" s="229"/>
      <c r="I909" s="231"/>
      <c r="J909" s="231"/>
      <c r="K909" s="231"/>
      <c r="L909" s="179"/>
      <c r="M909" s="70"/>
    </row>
    <row r="910" spans="1:13" s="22" customFormat="1" ht="15" customHeight="1" outlineLevel="1" x14ac:dyDescent="0.25">
      <c r="A910" s="196"/>
      <c r="B910" s="186"/>
      <c r="C910" s="189"/>
      <c r="D910" s="251"/>
      <c r="E910" s="193"/>
      <c r="F910" s="36" t="s">
        <v>17</v>
      </c>
      <c r="G910" s="28"/>
      <c r="H910" s="230"/>
      <c r="I910" s="231"/>
      <c r="J910" s="231"/>
      <c r="K910" s="231"/>
      <c r="L910" s="180"/>
      <c r="M910" s="70"/>
    </row>
    <row r="911" spans="1:13" s="22" customFormat="1" ht="15" customHeight="1" outlineLevel="1" x14ac:dyDescent="0.25">
      <c r="A911" s="194">
        <v>142</v>
      </c>
      <c r="B911" s="184">
        <v>40</v>
      </c>
      <c r="C911" s="187" t="s">
        <v>254</v>
      </c>
      <c r="D911" s="249" t="s">
        <v>36</v>
      </c>
      <c r="E911" s="193" t="s">
        <v>62</v>
      </c>
      <c r="F911" s="21" t="s">
        <v>8</v>
      </c>
      <c r="G911" s="21">
        <v>25</v>
      </c>
      <c r="H911" s="277" t="s">
        <v>206</v>
      </c>
      <c r="I911" s="231" t="s">
        <v>348</v>
      </c>
      <c r="J911" s="231" t="s">
        <v>353</v>
      </c>
      <c r="K911" s="231" t="s">
        <v>367</v>
      </c>
      <c r="L911" s="178" t="s">
        <v>482</v>
      </c>
      <c r="M911" s="70"/>
    </row>
    <row r="912" spans="1:13" s="22" customFormat="1" ht="15" customHeight="1" outlineLevel="1" x14ac:dyDescent="0.25">
      <c r="A912" s="195"/>
      <c r="B912" s="185"/>
      <c r="C912" s="188"/>
      <c r="D912" s="250"/>
      <c r="E912" s="193"/>
      <c r="F912" s="23" t="s">
        <v>13</v>
      </c>
      <c r="G912" s="28"/>
      <c r="H912" s="277"/>
      <c r="I912" s="231"/>
      <c r="J912" s="231"/>
      <c r="K912" s="231"/>
      <c r="L912" s="179"/>
      <c r="M912" s="70"/>
    </row>
    <row r="913" spans="1:13" s="22" customFormat="1" ht="15" customHeight="1" outlineLevel="1" x14ac:dyDescent="0.25">
      <c r="A913" s="195"/>
      <c r="B913" s="185"/>
      <c r="C913" s="188"/>
      <c r="D913" s="250"/>
      <c r="E913" s="193"/>
      <c r="F913" s="23" t="s">
        <v>14</v>
      </c>
      <c r="G913" s="28"/>
      <c r="H913" s="277"/>
      <c r="I913" s="231"/>
      <c r="J913" s="231"/>
      <c r="K913" s="231"/>
      <c r="L913" s="179"/>
      <c r="M913" s="70"/>
    </row>
    <row r="914" spans="1:13" s="22" customFormat="1" ht="15" customHeight="1" outlineLevel="1" x14ac:dyDescent="0.25">
      <c r="A914" s="195"/>
      <c r="B914" s="185"/>
      <c r="C914" s="188"/>
      <c r="D914" s="250"/>
      <c r="E914" s="193"/>
      <c r="F914" s="23" t="s">
        <v>15</v>
      </c>
      <c r="G914" s="28"/>
      <c r="H914" s="277"/>
      <c r="I914" s="231"/>
      <c r="J914" s="231"/>
      <c r="K914" s="231"/>
      <c r="L914" s="179"/>
      <c r="M914" s="70"/>
    </row>
    <row r="915" spans="1:13" s="22" customFormat="1" ht="15" customHeight="1" outlineLevel="1" x14ac:dyDescent="0.25">
      <c r="A915" s="195"/>
      <c r="B915" s="185"/>
      <c r="C915" s="188"/>
      <c r="D915" s="250"/>
      <c r="E915" s="193"/>
      <c r="F915" s="23" t="s">
        <v>16</v>
      </c>
      <c r="G915" s="28"/>
      <c r="H915" s="277"/>
      <c r="I915" s="231"/>
      <c r="J915" s="231"/>
      <c r="K915" s="231"/>
      <c r="L915" s="179"/>
      <c r="M915" s="70"/>
    </row>
    <row r="916" spans="1:13" s="22" customFormat="1" ht="15" customHeight="1" outlineLevel="1" x14ac:dyDescent="0.25">
      <c r="A916" s="196"/>
      <c r="B916" s="186"/>
      <c r="C916" s="189"/>
      <c r="D916" s="251"/>
      <c r="E916" s="193"/>
      <c r="F916" s="36" t="s">
        <v>17</v>
      </c>
      <c r="G916" s="28"/>
      <c r="H916" s="277"/>
      <c r="I916" s="231"/>
      <c r="J916" s="231"/>
      <c r="K916" s="231"/>
      <c r="L916" s="180"/>
      <c r="M916" s="70"/>
    </row>
    <row r="917" spans="1:13" s="20" customFormat="1" outlineLevel="1" x14ac:dyDescent="0.25">
      <c r="A917" s="160"/>
      <c r="B917" s="16"/>
      <c r="C917" s="17" t="s">
        <v>51</v>
      </c>
      <c r="D917" s="15"/>
      <c r="E917" s="18"/>
      <c r="F917" s="15"/>
      <c r="G917" s="15"/>
      <c r="H917" s="144"/>
      <c r="I917" s="95"/>
      <c r="J917" s="19"/>
      <c r="K917" s="95"/>
      <c r="L917" s="137"/>
    </row>
    <row r="918" spans="1:13" s="22" customFormat="1" ht="25.5" customHeight="1" outlineLevel="1" x14ac:dyDescent="0.25">
      <c r="A918" s="194">
        <v>143</v>
      </c>
      <c r="B918" s="184">
        <v>41</v>
      </c>
      <c r="C918" s="187" t="s">
        <v>255</v>
      </c>
      <c r="D918" s="235" t="s">
        <v>56</v>
      </c>
      <c r="E918" s="193" t="s">
        <v>11</v>
      </c>
      <c r="F918" s="29" t="s">
        <v>8</v>
      </c>
      <c r="G918" s="29">
        <v>30</v>
      </c>
      <c r="H918" s="277" t="s">
        <v>206</v>
      </c>
      <c r="I918" s="175" t="s">
        <v>348</v>
      </c>
      <c r="J918" s="175" t="s">
        <v>353</v>
      </c>
      <c r="K918" s="175" t="s">
        <v>367</v>
      </c>
      <c r="L918" s="178" t="s">
        <v>485</v>
      </c>
    </row>
    <row r="919" spans="1:13" s="22" customFormat="1" ht="15" customHeight="1" outlineLevel="1" x14ac:dyDescent="0.25">
      <c r="A919" s="195"/>
      <c r="B919" s="185"/>
      <c r="C919" s="188"/>
      <c r="D919" s="236"/>
      <c r="E919" s="193"/>
      <c r="F919" s="30" t="s">
        <v>13</v>
      </c>
      <c r="G919" s="26"/>
      <c r="H919" s="277"/>
      <c r="I919" s="176"/>
      <c r="J919" s="176"/>
      <c r="K919" s="176"/>
      <c r="L919" s="179"/>
    </row>
    <row r="920" spans="1:13" s="22" customFormat="1" ht="15" customHeight="1" outlineLevel="1" x14ac:dyDescent="0.25">
      <c r="A920" s="195"/>
      <c r="B920" s="185"/>
      <c r="C920" s="188"/>
      <c r="D920" s="236"/>
      <c r="E920" s="193"/>
      <c r="F920" s="30" t="s">
        <v>14</v>
      </c>
      <c r="G920" s="26"/>
      <c r="H920" s="277"/>
      <c r="I920" s="176"/>
      <c r="J920" s="176"/>
      <c r="K920" s="176"/>
      <c r="L920" s="179"/>
    </row>
    <row r="921" spans="1:13" s="22" customFormat="1" ht="15" customHeight="1" outlineLevel="1" x14ac:dyDescent="0.25">
      <c r="A921" s="195"/>
      <c r="B921" s="185"/>
      <c r="C921" s="188"/>
      <c r="D921" s="236"/>
      <c r="E921" s="193"/>
      <c r="F921" s="30" t="s">
        <v>15</v>
      </c>
      <c r="G921" s="24"/>
      <c r="H921" s="277"/>
      <c r="I921" s="176"/>
      <c r="J921" s="176"/>
      <c r="K921" s="176"/>
      <c r="L921" s="179"/>
    </row>
    <row r="922" spans="1:13" s="22" customFormat="1" ht="15" customHeight="1" outlineLevel="1" x14ac:dyDescent="0.25">
      <c r="A922" s="195"/>
      <c r="B922" s="185"/>
      <c r="C922" s="188"/>
      <c r="D922" s="236"/>
      <c r="E922" s="193"/>
      <c r="F922" s="30" t="s">
        <v>16</v>
      </c>
      <c r="G922" s="26"/>
      <c r="H922" s="277"/>
      <c r="I922" s="176"/>
      <c r="J922" s="176"/>
      <c r="K922" s="176"/>
      <c r="L922" s="179"/>
    </row>
    <row r="923" spans="1:13" s="22" customFormat="1" ht="15" customHeight="1" outlineLevel="1" x14ac:dyDescent="0.25">
      <c r="A923" s="196"/>
      <c r="B923" s="186"/>
      <c r="C923" s="189"/>
      <c r="D923" s="237"/>
      <c r="E923" s="193"/>
      <c r="F923" s="33" t="s">
        <v>17</v>
      </c>
      <c r="G923" s="34"/>
      <c r="H923" s="277"/>
      <c r="I923" s="177"/>
      <c r="J923" s="177"/>
      <c r="K923" s="177"/>
      <c r="L923" s="180"/>
    </row>
    <row r="924" spans="1:13" s="22" customFormat="1" ht="25.5" customHeight="1" outlineLevel="1" x14ac:dyDescent="0.25">
      <c r="A924" s="194">
        <v>144</v>
      </c>
      <c r="B924" s="184">
        <v>42</v>
      </c>
      <c r="C924" s="187" t="s">
        <v>376</v>
      </c>
      <c r="D924" s="235" t="s">
        <v>35</v>
      </c>
      <c r="E924" s="193" t="s">
        <v>11</v>
      </c>
      <c r="F924" s="29" t="s">
        <v>8</v>
      </c>
      <c r="G924" s="29">
        <v>62</v>
      </c>
      <c r="H924" s="287"/>
      <c r="I924" s="175" t="s">
        <v>348</v>
      </c>
      <c r="J924" s="175" t="s">
        <v>353</v>
      </c>
      <c r="K924" s="175" t="s">
        <v>367</v>
      </c>
      <c r="L924" s="178" t="s">
        <v>483</v>
      </c>
    </row>
    <row r="925" spans="1:13" s="22" customFormat="1" ht="15" customHeight="1" outlineLevel="1" x14ac:dyDescent="0.25">
      <c r="A925" s="195"/>
      <c r="B925" s="185"/>
      <c r="C925" s="188"/>
      <c r="D925" s="236"/>
      <c r="E925" s="193"/>
      <c r="F925" s="30" t="s">
        <v>13</v>
      </c>
      <c r="G925" s="26"/>
      <c r="H925" s="288"/>
      <c r="I925" s="176"/>
      <c r="J925" s="176"/>
      <c r="K925" s="176"/>
      <c r="L925" s="179"/>
    </row>
    <row r="926" spans="1:13" s="22" customFormat="1" ht="15" customHeight="1" outlineLevel="1" x14ac:dyDescent="0.25">
      <c r="A926" s="195"/>
      <c r="B926" s="185"/>
      <c r="C926" s="188"/>
      <c r="D926" s="236"/>
      <c r="E926" s="193"/>
      <c r="F926" s="30" t="s">
        <v>14</v>
      </c>
      <c r="G926" s="26"/>
      <c r="H926" s="288"/>
      <c r="I926" s="176"/>
      <c r="J926" s="176"/>
      <c r="K926" s="176"/>
      <c r="L926" s="179"/>
    </row>
    <row r="927" spans="1:13" s="22" customFormat="1" ht="15" customHeight="1" outlineLevel="1" x14ac:dyDescent="0.25">
      <c r="A927" s="195"/>
      <c r="B927" s="185"/>
      <c r="C927" s="188"/>
      <c r="D927" s="236"/>
      <c r="E927" s="193"/>
      <c r="F927" s="30" t="s">
        <v>15</v>
      </c>
      <c r="G927" s="24"/>
      <c r="H927" s="288"/>
      <c r="I927" s="176"/>
      <c r="J927" s="176"/>
      <c r="K927" s="176"/>
      <c r="L927" s="179"/>
    </row>
    <row r="928" spans="1:13" s="22" customFormat="1" ht="15" customHeight="1" outlineLevel="1" x14ac:dyDescent="0.25">
      <c r="A928" s="195"/>
      <c r="B928" s="185"/>
      <c r="C928" s="188"/>
      <c r="D928" s="236"/>
      <c r="E928" s="193"/>
      <c r="F928" s="30" t="s">
        <v>16</v>
      </c>
      <c r="G928" s="26"/>
      <c r="H928" s="288"/>
      <c r="I928" s="176"/>
      <c r="J928" s="176"/>
      <c r="K928" s="176"/>
      <c r="L928" s="179"/>
    </row>
    <row r="929" spans="1:12" s="22" customFormat="1" ht="15" customHeight="1" outlineLevel="1" x14ac:dyDescent="0.25">
      <c r="A929" s="196"/>
      <c r="B929" s="186"/>
      <c r="C929" s="189"/>
      <c r="D929" s="237"/>
      <c r="E929" s="193"/>
      <c r="F929" s="33" t="s">
        <v>17</v>
      </c>
      <c r="G929" s="34"/>
      <c r="H929" s="289"/>
      <c r="I929" s="177"/>
      <c r="J929" s="177"/>
      <c r="K929" s="177"/>
      <c r="L929" s="180"/>
    </row>
    <row r="930" spans="1:12" s="22" customFormat="1" outlineLevel="1" x14ac:dyDescent="0.25">
      <c r="A930" s="194">
        <v>145</v>
      </c>
      <c r="B930" s="184">
        <v>43</v>
      </c>
      <c r="C930" s="187" t="s">
        <v>256</v>
      </c>
      <c r="D930" s="235" t="s">
        <v>35</v>
      </c>
      <c r="E930" s="193" t="s">
        <v>11</v>
      </c>
      <c r="F930" s="29" t="s">
        <v>8</v>
      </c>
      <c r="G930" s="29">
        <f>SUM(G931:G935)</f>
        <v>0</v>
      </c>
      <c r="H930" s="277" t="s">
        <v>206</v>
      </c>
      <c r="I930" s="175" t="s">
        <v>348</v>
      </c>
      <c r="J930" s="175" t="s">
        <v>353</v>
      </c>
      <c r="K930" s="175" t="s">
        <v>367</v>
      </c>
      <c r="L930" s="178" t="s">
        <v>484</v>
      </c>
    </row>
    <row r="931" spans="1:12" s="22" customFormat="1" ht="15" customHeight="1" outlineLevel="1" x14ac:dyDescent="0.25">
      <c r="A931" s="195"/>
      <c r="B931" s="185"/>
      <c r="C931" s="188"/>
      <c r="D931" s="236"/>
      <c r="E931" s="193"/>
      <c r="F931" s="30" t="s">
        <v>13</v>
      </c>
      <c r="G931" s="26"/>
      <c r="H931" s="277"/>
      <c r="I931" s="176"/>
      <c r="J931" s="176"/>
      <c r="K931" s="176"/>
      <c r="L931" s="179"/>
    </row>
    <row r="932" spans="1:12" s="22" customFormat="1" ht="15" customHeight="1" outlineLevel="1" x14ac:dyDescent="0.25">
      <c r="A932" s="195"/>
      <c r="B932" s="185"/>
      <c r="C932" s="188"/>
      <c r="D932" s="236"/>
      <c r="E932" s="193"/>
      <c r="F932" s="30" t="s">
        <v>14</v>
      </c>
      <c r="G932" s="26"/>
      <c r="H932" s="277"/>
      <c r="I932" s="176"/>
      <c r="J932" s="176"/>
      <c r="K932" s="176"/>
      <c r="L932" s="179"/>
    </row>
    <row r="933" spans="1:12" s="22" customFormat="1" ht="15" customHeight="1" outlineLevel="1" x14ac:dyDescent="0.25">
      <c r="A933" s="195"/>
      <c r="B933" s="185"/>
      <c r="C933" s="188"/>
      <c r="D933" s="236"/>
      <c r="E933" s="193"/>
      <c r="F933" s="30" t="s">
        <v>15</v>
      </c>
      <c r="G933" s="24">
        <v>0</v>
      </c>
      <c r="H933" s="277"/>
      <c r="I933" s="176"/>
      <c r="J933" s="176"/>
      <c r="K933" s="176"/>
      <c r="L933" s="179"/>
    </row>
    <row r="934" spans="1:12" s="22" customFormat="1" ht="15" customHeight="1" outlineLevel="1" x14ac:dyDescent="0.25">
      <c r="A934" s="195"/>
      <c r="B934" s="185"/>
      <c r="C934" s="188"/>
      <c r="D934" s="236"/>
      <c r="E934" s="193"/>
      <c r="F934" s="30" t="s">
        <v>16</v>
      </c>
      <c r="G934" s="26"/>
      <c r="H934" s="277"/>
      <c r="I934" s="176"/>
      <c r="J934" s="176"/>
      <c r="K934" s="176"/>
      <c r="L934" s="179"/>
    </row>
    <row r="935" spans="1:12" s="22" customFormat="1" ht="15" customHeight="1" outlineLevel="1" x14ac:dyDescent="0.25">
      <c r="A935" s="196"/>
      <c r="B935" s="186"/>
      <c r="C935" s="189"/>
      <c r="D935" s="237"/>
      <c r="E935" s="193"/>
      <c r="F935" s="33" t="s">
        <v>17</v>
      </c>
      <c r="G935" s="34"/>
      <c r="H935" s="277"/>
      <c r="I935" s="177"/>
      <c r="J935" s="177"/>
      <c r="K935" s="177"/>
      <c r="L935" s="180"/>
    </row>
    <row r="936" spans="1:12" s="22" customFormat="1" ht="15" customHeight="1" outlineLevel="1" x14ac:dyDescent="0.25">
      <c r="A936" s="194">
        <v>146</v>
      </c>
      <c r="B936" s="184">
        <v>44</v>
      </c>
      <c r="C936" s="187" t="s">
        <v>257</v>
      </c>
      <c r="D936" s="235" t="s">
        <v>35</v>
      </c>
      <c r="E936" s="193" t="s">
        <v>11</v>
      </c>
      <c r="F936" s="29" t="s">
        <v>8</v>
      </c>
      <c r="G936" s="29">
        <v>8</v>
      </c>
      <c r="H936" s="277" t="s">
        <v>206</v>
      </c>
      <c r="I936" s="175" t="s">
        <v>348</v>
      </c>
      <c r="J936" s="175" t="s">
        <v>353</v>
      </c>
      <c r="K936" s="175" t="s">
        <v>367</v>
      </c>
      <c r="L936" s="178" t="s">
        <v>486</v>
      </c>
    </row>
    <row r="937" spans="1:12" s="22" customFormat="1" ht="15" customHeight="1" outlineLevel="1" x14ac:dyDescent="0.25">
      <c r="A937" s="195"/>
      <c r="B937" s="185"/>
      <c r="C937" s="188"/>
      <c r="D937" s="236"/>
      <c r="E937" s="193"/>
      <c r="F937" s="30" t="s">
        <v>13</v>
      </c>
      <c r="G937" s="26"/>
      <c r="H937" s="277"/>
      <c r="I937" s="176"/>
      <c r="J937" s="176"/>
      <c r="K937" s="176"/>
      <c r="L937" s="179"/>
    </row>
    <row r="938" spans="1:12" s="22" customFormat="1" ht="15" customHeight="1" outlineLevel="1" x14ac:dyDescent="0.25">
      <c r="A938" s="195"/>
      <c r="B938" s="185"/>
      <c r="C938" s="188"/>
      <c r="D938" s="236"/>
      <c r="E938" s="193"/>
      <c r="F938" s="30" t="s">
        <v>14</v>
      </c>
      <c r="G938" s="26"/>
      <c r="H938" s="277"/>
      <c r="I938" s="176"/>
      <c r="J938" s="176"/>
      <c r="K938" s="176"/>
      <c r="L938" s="179"/>
    </row>
    <row r="939" spans="1:12" s="22" customFormat="1" ht="15" customHeight="1" outlineLevel="1" x14ac:dyDescent="0.25">
      <c r="A939" s="195"/>
      <c r="B939" s="185"/>
      <c r="C939" s="188"/>
      <c r="D939" s="236"/>
      <c r="E939" s="193"/>
      <c r="F939" s="30" t="s">
        <v>15</v>
      </c>
      <c r="G939" s="24">
        <v>0</v>
      </c>
      <c r="H939" s="277"/>
      <c r="I939" s="176"/>
      <c r="J939" s="176"/>
      <c r="K939" s="176"/>
      <c r="L939" s="179"/>
    </row>
    <row r="940" spans="1:12" s="22" customFormat="1" ht="15" customHeight="1" outlineLevel="1" x14ac:dyDescent="0.25">
      <c r="A940" s="195"/>
      <c r="B940" s="185"/>
      <c r="C940" s="188"/>
      <c r="D940" s="236"/>
      <c r="E940" s="193"/>
      <c r="F940" s="30" t="s">
        <v>16</v>
      </c>
      <c r="G940" s="26"/>
      <c r="H940" s="277"/>
      <c r="I940" s="176"/>
      <c r="J940" s="176"/>
      <c r="K940" s="176"/>
      <c r="L940" s="179"/>
    </row>
    <row r="941" spans="1:12" s="22" customFormat="1" ht="15" customHeight="1" outlineLevel="1" x14ac:dyDescent="0.25">
      <c r="A941" s="196"/>
      <c r="B941" s="186"/>
      <c r="C941" s="189"/>
      <c r="D941" s="237"/>
      <c r="E941" s="193"/>
      <c r="F941" s="33" t="s">
        <v>17</v>
      </c>
      <c r="G941" s="34"/>
      <c r="H941" s="277"/>
      <c r="I941" s="177"/>
      <c r="J941" s="177"/>
      <c r="K941" s="177"/>
      <c r="L941" s="180"/>
    </row>
    <row r="942" spans="1:12" s="20" customFormat="1" outlineLevel="1" x14ac:dyDescent="0.25">
      <c r="A942" s="160"/>
      <c r="B942" s="16"/>
      <c r="C942" s="17" t="s">
        <v>55</v>
      </c>
      <c r="D942" s="15"/>
      <c r="E942" s="18"/>
      <c r="F942" s="15"/>
      <c r="G942" s="15"/>
      <c r="H942" s="144"/>
      <c r="I942" s="95"/>
      <c r="J942" s="19"/>
      <c r="K942" s="95"/>
      <c r="L942" s="137"/>
    </row>
    <row r="943" spans="1:12" outlineLevel="1" x14ac:dyDescent="0.25">
      <c r="A943" s="194">
        <v>147</v>
      </c>
      <c r="B943" s="184">
        <v>45</v>
      </c>
      <c r="C943" s="187" t="s">
        <v>412</v>
      </c>
      <c r="D943" s="235" t="s">
        <v>39</v>
      </c>
      <c r="E943" s="193" t="s">
        <v>11</v>
      </c>
      <c r="F943" s="21" t="s">
        <v>8</v>
      </c>
      <c r="G943" s="21">
        <f>SUM(G944:G948)</f>
        <v>64</v>
      </c>
      <c r="H943" s="228" t="s">
        <v>258</v>
      </c>
      <c r="I943" s="175" t="s">
        <v>348</v>
      </c>
      <c r="J943" s="175" t="s">
        <v>353</v>
      </c>
      <c r="K943" s="175" t="s">
        <v>367</v>
      </c>
      <c r="L943" s="178" t="s">
        <v>259</v>
      </c>
    </row>
    <row r="944" spans="1:12" s="22" customFormat="1" ht="15" customHeight="1" outlineLevel="1" x14ac:dyDescent="0.25">
      <c r="A944" s="195"/>
      <c r="B944" s="185"/>
      <c r="C944" s="188"/>
      <c r="D944" s="236"/>
      <c r="E944" s="193"/>
      <c r="F944" s="23" t="s">
        <v>13</v>
      </c>
      <c r="G944" s="28"/>
      <c r="H944" s="229"/>
      <c r="I944" s="176"/>
      <c r="J944" s="176"/>
      <c r="K944" s="176"/>
      <c r="L944" s="179"/>
    </row>
    <row r="945" spans="1:12" s="22" customFormat="1" ht="15" customHeight="1" outlineLevel="1" x14ac:dyDescent="0.25">
      <c r="A945" s="195"/>
      <c r="B945" s="185"/>
      <c r="C945" s="188"/>
      <c r="D945" s="236"/>
      <c r="E945" s="193"/>
      <c r="F945" s="23" t="s">
        <v>14</v>
      </c>
      <c r="G945" s="28">
        <v>64</v>
      </c>
      <c r="H945" s="229"/>
      <c r="I945" s="176"/>
      <c r="J945" s="176"/>
      <c r="K945" s="176"/>
      <c r="L945" s="179"/>
    </row>
    <row r="946" spans="1:12" s="22" customFormat="1" ht="15" customHeight="1" outlineLevel="1" x14ac:dyDescent="0.25">
      <c r="A946" s="195"/>
      <c r="B946" s="185"/>
      <c r="C946" s="188"/>
      <c r="D946" s="236"/>
      <c r="E946" s="193"/>
      <c r="F946" s="23" t="s">
        <v>15</v>
      </c>
      <c r="G946" s="28">
        <v>0</v>
      </c>
      <c r="H946" s="229"/>
      <c r="I946" s="176"/>
      <c r="J946" s="176"/>
      <c r="K946" s="176"/>
      <c r="L946" s="179"/>
    </row>
    <row r="947" spans="1:12" s="22" customFormat="1" ht="15" customHeight="1" outlineLevel="1" x14ac:dyDescent="0.25">
      <c r="A947" s="195"/>
      <c r="B947" s="185"/>
      <c r="C947" s="188"/>
      <c r="D947" s="236"/>
      <c r="E947" s="193"/>
      <c r="F947" s="23" t="s">
        <v>16</v>
      </c>
      <c r="G947" s="35"/>
      <c r="H947" s="229"/>
      <c r="I947" s="176"/>
      <c r="J947" s="176"/>
      <c r="K947" s="176"/>
      <c r="L947" s="179"/>
    </row>
    <row r="948" spans="1:12" s="22" customFormat="1" outlineLevel="1" x14ac:dyDescent="0.25">
      <c r="A948" s="196"/>
      <c r="B948" s="186"/>
      <c r="C948" s="189"/>
      <c r="D948" s="237"/>
      <c r="E948" s="193"/>
      <c r="F948" s="36" t="s">
        <v>17</v>
      </c>
      <c r="G948" s="35"/>
      <c r="H948" s="230"/>
      <c r="I948" s="177"/>
      <c r="J948" s="177"/>
      <c r="K948" s="177"/>
      <c r="L948" s="180"/>
    </row>
    <row r="949" spans="1:12" s="22" customFormat="1" ht="25.5" customHeight="1" outlineLevel="1" x14ac:dyDescent="0.25">
      <c r="A949" s="194">
        <v>148</v>
      </c>
      <c r="B949" s="184">
        <v>46</v>
      </c>
      <c r="C949" s="187" t="s">
        <v>260</v>
      </c>
      <c r="D949" s="190"/>
      <c r="E949" s="193" t="s">
        <v>11</v>
      </c>
      <c r="F949" s="21" t="s">
        <v>8</v>
      </c>
      <c r="G949" s="21">
        <f>SUM(G950:G954)</f>
        <v>0</v>
      </c>
      <c r="H949" s="228" t="s">
        <v>90</v>
      </c>
      <c r="I949" s="175" t="s">
        <v>348</v>
      </c>
      <c r="J949" s="175" t="s">
        <v>353</v>
      </c>
      <c r="K949" s="175" t="s">
        <v>367</v>
      </c>
      <c r="L949" s="178" t="s">
        <v>261</v>
      </c>
    </row>
    <row r="950" spans="1:12" s="22" customFormat="1" ht="15" customHeight="1" outlineLevel="1" x14ac:dyDescent="0.25">
      <c r="A950" s="195"/>
      <c r="B950" s="185"/>
      <c r="C950" s="188"/>
      <c r="D950" s="191"/>
      <c r="E950" s="193"/>
      <c r="F950" s="23" t="s">
        <v>13</v>
      </c>
      <c r="G950" s="28"/>
      <c r="H950" s="229"/>
      <c r="I950" s="176"/>
      <c r="J950" s="176"/>
      <c r="K950" s="176"/>
      <c r="L950" s="179"/>
    </row>
    <row r="951" spans="1:12" s="22" customFormat="1" ht="15" customHeight="1" outlineLevel="1" x14ac:dyDescent="0.25">
      <c r="A951" s="195"/>
      <c r="B951" s="185"/>
      <c r="C951" s="188"/>
      <c r="D951" s="191"/>
      <c r="E951" s="193"/>
      <c r="F951" s="23" t="s">
        <v>14</v>
      </c>
      <c r="G951" s="28"/>
      <c r="H951" s="229"/>
      <c r="I951" s="176"/>
      <c r="J951" s="176"/>
      <c r="K951" s="176"/>
      <c r="L951" s="179"/>
    </row>
    <row r="952" spans="1:12" s="22" customFormat="1" ht="15" customHeight="1" outlineLevel="1" x14ac:dyDescent="0.25">
      <c r="A952" s="195"/>
      <c r="B952" s="185"/>
      <c r="C952" s="188"/>
      <c r="D952" s="191"/>
      <c r="E952" s="193"/>
      <c r="F952" s="23" t="s">
        <v>15</v>
      </c>
      <c r="G952" s="28"/>
      <c r="H952" s="229"/>
      <c r="I952" s="176"/>
      <c r="J952" s="176"/>
      <c r="K952" s="176"/>
      <c r="L952" s="179"/>
    </row>
    <row r="953" spans="1:12" s="22" customFormat="1" ht="15" customHeight="1" outlineLevel="1" x14ac:dyDescent="0.25">
      <c r="A953" s="195"/>
      <c r="B953" s="185"/>
      <c r="C953" s="188"/>
      <c r="D953" s="191"/>
      <c r="E953" s="193"/>
      <c r="F953" s="23" t="s">
        <v>16</v>
      </c>
      <c r="G953" s="28"/>
      <c r="H953" s="229"/>
      <c r="I953" s="176"/>
      <c r="J953" s="176"/>
      <c r="K953" s="176"/>
      <c r="L953" s="179"/>
    </row>
    <row r="954" spans="1:12" s="22" customFormat="1" ht="15" customHeight="1" outlineLevel="1" x14ac:dyDescent="0.25">
      <c r="A954" s="196"/>
      <c r="B954" s="186"/>
      <c r="C954" s="189"/>
      <c r="D954" s="192"/>
      <c r="E954" s="193"/>
      <c r="F954" s="36" t="s">
        <v>17</v>
      </c>
      <c r="G954" s="28">
        <v>0</v>
      </c>
      <c r="H954" s="230"/>
      <c r="I954" s="177"/>
      <c r="J954" s="177"/>
      <c r="K954" s="177"/>
      <c r="L954" s="180"/>
    </row>
    <row r="955" spans="1:12" s="22" customFormat="1" ht="15" customHeight="1" outlineLevel="1" x14ac:dyDescent="0.25">
      <c r="A955" s="194">
        <v>149</v>
      </c>
      <c r="B955" s="184">
        <v>47</v>
      </c>
      <c r="C955" s="187" t="s">
        <v>262</v>
      </c>
      <c r="D955" s="235" t="s">
        <v>68</v>
      </c>
      <c r="E955" s="193" t="s">
        <v>11</v>
      </c>
      <c r="F955" s="29" t="s">
        <v>8</v>
      </c>
      <c r="G955" s="29">
        <f>SUM(G956:G960)</f>
        <v>0</v>
      </c>
      <c r="H955" s="228" t="s">
        <v>258</v>
      </c>
      <c r="I955" s="175" t="s">
        <v>348</v>
      </c>
      <c r="J955" s="175" t="s">
        <v>353</v>
      </c>
      <c r="K955" s="175" t="s">
        <v>367</v>
      </c>
      <c r="L955" s="178" t="s">
        <v>488</v>
      </c>
    </row>
    <row r="956" spans="1:12" s="22" customFormat="1" ht="15" customHeight="1" outlineLevel="1" x14ac:dyDescent="0.25">
      <c r="A956" s="195"/>
      <c r="B956" s="185"/>
      <c r="C956" s="188"/>
      <c r="D956" s="236"/>
      <c r="E956" s="193"/>
      <c r="F956" s="30" t="s">
        <v>13</v>
      </c>
      <c r="G956" s="26"/>
      <c r="H956" s="229"/>
      <c r="I956" s="176"/>
      <c r="J956" s="176"/>
      <c r="K956" s="176"/>
      <c r="L956" s="179"/>
    </row>
    <row r="957" spans="1:12" s="22" customFormat="1" ht="15" customHeight="1" outlineLevel="1" x14ac:dyDescent="0.25">
      <c r="A957" s="195"/>
      <c r="B957" s="185"/>
      <c r="C957" s="188"/>
      <c r="D957" s="236"/>
      <c r="E957" s="193"/>
      <c r="F957" s="30" t="s">
        <v>14</v>
      </c>
      <c r="G957" s="26"/>
      <c r="H957" s="229"/>
      <c r="I957" s="176"/>
      <c r="J957" s="176"/>
      <c r="K957" s="176"/>
      <c r="L957" s="179"/>
    </row>
    <row r="958" spans="1:12" s="22" customFormat="1" ht="15" customHeight="1" outlineLevel="1" x14ac:dyDescent="0.25">
      <c r="A958" s="195"/>
      <c r="B958" s="185"/>
      <c r="C958" s="188"/>
      <c r="D958" s="236"/>
      <c r="E958" s="193"/>
      <c r="F958" s="30" t="s">
        <v>15</v>
      </c>
      <c r="G958" s="26"/>
      <c r="H958" s="229"/>
      <c r="I958" s="176"/>
      <c r="J958" s="176"/>
      <c r="K958" s="176"/>
      <c r="L958" s="179"/>
    </row>
    <row r="959" spans="1:12" s="22" customFormat="1" ht="15" customHeight="1" outlineLevel="1" x14ac:dyDescent="0.25">
      <c r="A959" s="195"/>
      <c r="B959" s="185"/>
      <c r="C959" s="188"/>
      <c r="D959" s="236"/>
      <c r="E959" s="193"/>
      <c r="F959" s="30" t="s">
        <v>16</v>
      </c>
      <c r="G959" s="26"/>
      <c r="H959" s="229"/>
      <c r="I959" s="176"/>
      <c r="J959" s="176"/>
      <c r="K959" s="176"/>
      <c r="L959" s="179"/>
    </row>
    <row r="960" spans="1:12" s="22" customFormat="1" ht="15" customHeight="1" outlineLevel="1" x14ac:dyDescent="0.25">
      <c r="A960" s="196"/>
      <c r="B960" s="186"/>
      <c r="C960" s="189"/>
      <c r="D960" s="237"/>
      <c r="E960" s="193"/>
      <c r="F960" s="33" t="s">
        <v>17</v>
      </c>
      <c r="G960" s="34"/>
      <c r="H960" s="230"/>
      <c r="I960" s="177"/>
      <c r="J960" s="177"/>
      <c r="K960" s="177"/>
      <c r="L960" s="180"/>
    </row>
    <row r="961" spans="1:12" s="22" customFormat="1" ht="15" customHeight="1" outlineLevel="1" x14ac:dyDescent="0.25">
      <c r="A961" s="194">
        <v>150</v>
      </c>
      <c r="B961" s="184">
        <v>48</v>
      </c>
      <c r="C961" s="187" t="s">
        <v>377</v>
      </c>
      <c r="D961" s="235" t="s">
        <v>36</v>
      </c>
      <c r="E961" s="193" t="s">
        <v>11</v>
      </c>
      <c r="F961" s="29" t="s">
        <v>8</v>
      </c>
      <c r="G961" s="29">
        <f>SUM(G962:G966)</f>
        <v>0</v>
      </c>
      <c r="H961" s="287" t="s">
        <v>206</v>
      </c>
      <c r="I961" s="175" t="s">
        <v>348</v>
      </c>
      <c r="J961" s="175" t="s">
        <v>353</v>
      </c>
      <c r="K961" s="175" t="s">
        <v>367</v>
      </c>
      <c r="L961" s="178" t="s">
        <v>489</v>
      </c>
    </row>
    <row r="962" spans="1:12" s="22" customFormat="1" ht="15" customHeight="1" outlineLevel="1" x14ac:dyDescent="0.25">
      <c r="A962" s="195"/>
      <c r="B962" s="185"/>
      <c r="C962" s="188"/>
      <c r="D962" s="236"/>
      <c r="E962" s="193"/>
      <c r="F962" s="30" t="s">
        <v>13</v>
      </c>
      <c r="G962" s="26"/>
      <c r="H962" s="288"/>
      <c r="I962" s="176"/>
      <c r="J962" s="176"/>
      <c r="K962" s="176"/>
      <c r="L962" s="179"/>
    </row>
    <row r="963" spans="1:12" s="22" customFormat="1" ht="15" customHeight="1" outlineLevel="1" x14ac:dyDescent="0.25">
      <c r="A963" s="195"/>
      <c r="B963" s="185"/>
      <c r="C963" s="188"/>
      <c r="D963" s="236"/>
      <c r="E963" s="193"/>
      <c r="F963" s="30" t="s">
        <v>14</v>
      </c>
      <c r="G963" s="26"/>
      <c r="H963" s="288"/>
      <c r="I963" s="176"/>
      <c r="J963" s="176"/>
      <c r="K963" s="176"/>
      <c r="L963" s="179"/>
    </row>
    <row r="964" spans="1:12" s="22" customFormat="1" ht="15" customHeight="1" outlineLevel="1" x14ac:dyDescent="0.25">
      <c r="A964" s="195"/>
      <c r="B964" s="185"/>
      <c r="C964" s="188"/>
      <c r="D964" s="236"/>
      <c r="E964" s="193"/>
      <c r="F964" s="30" t="s">
        <v>15</v>
      </c>
      <c r="G964" s="26"/>
      <c r="H964" s="288"/>
      <c r="I964" s="176"/>
      <c r="J964" s="176"/>
      <c r="K964" s="176"/>
      <c r="L964" s="179"/>
    </row>
    <row r="965" spans="1:12" s="22" customFormat="1" ht="15" customHeight="1" outlineLevel="1" x14ac:dyDescent="0.25">
      <c r="A965" s="195"/>
      <c r="B965" s="185"/>
      <c r="C965" s="188"/>
      <c r="D965" s="236"/>
      <c r="E965" s="193"/>
      <c r="F965" s="30" t="s">
        <v>16</v>
      </c>
      <c r="G965" s="26"/>
      <c r="H965" s="288"/>
      <c r="I965" s="176"/>
      <c r="J965" s="176"/>
      <c r="K965" s="176"/>
      <c r="L965" s="179"/>
    </row>
    <row r="966" spans="1:12" s="22" customFormat="1" ht="15" customHeight="1" outlineLevel="1" x14ac:dyDescent="0.25">
      <c r="A966" s="196"/>
      <c r="B966" s="186"/>
      <c r="C966" s="189"/>
      <c r="D966" s="237"/>
      <c r="E966" s="193"/>
      <c r="F966" s="33" t="s">
        <v>17</v>
      </c>
      <c r="G966" s="34"/>
      <c r="H966" s="289"/>
      <c r="I966" s="177"/>
      <c r="J966" s="177"/>
      <c r="K966" s="177"/>
      <c r="L966" s="180"/>
    </row>
    <row r="967" spans="1:12" s="22" customFormat="1" ht="15" customHeight="1" outlineLevel="1" x14ac:dyDescent="0.25">
      <c r="A967" s="194">
        <v>151</v>
      </c>
      <c r="B967" s="184">
        <v>49</v>
      </c>
      <c r="C967" s="187" t="s">
        <v>371</v>
      </c>
      <c r="D967" s="235" t="s">
        <v>68</v>
      </c>
      <c r="E967" s="193" t="s">
        <v>11</v>
      </c>
      <c r="F967" s="29" t="s">
        <v>8</v>
      </c>
      <c r="G967" s="29">
        <f>SUM(G968:G972)</f>
        <v>0</v>
      </c>
      <c r="H967" s="287" t="s">
        <v>206</v>
      </c>
      <c r="I967" s="175" t="s">
        <v>348</v>
      </c>
      <c r="J967" s="175" t="s">
        <v>353</v>
      </c>
      <c r="K967" s="175" t="s">
        <v>367</v>
      </c>
      <c r="L967" s="178" t="s">
        <v>473</v>
      </c>
    </row>
    <row r="968" spans="1:12" s="22" customFormat="1" ht="15" customHeight="1" outlineLevel="1" x14ac:dyDescent="0.25">
      <c r="A968" s="195"/>
      <c r="B968" s="185"/>
      <c r="C968" s="188"/>
      <c r="D968" s="236"/>
      <c r="E968" s="193"/>
      <c r="F968" s="30" t="s">
        <v>13</v>
      </c>
      <c r="G968" s="26"/>
      <c r="H968" s="288"/>
      <c r="I968" s="176"/>
      <c r="J968" s="176"/>
      <c r="K968" s="176"/>
      <c r="L968" s="179"/>
    </row>
    <row r="969" spans="1:12" s="22" customFormat="1" ht="15" customHeight="1" outlineLevel="1" x14ac:dyDescent="0.25">
      <c r="A969" s="195"/>
      <c r="B969" s="185"/>
      <c r="C969" s="188"/>
      <c r="D969" s="236"/>
      <c r="E969" s="193"/>
      <c r="F969" s="30" t="s">
        <v>14</v>
      </c>
      <c r="G969" s="26"/>
      <c r="H969" s="288"/>
      <c r="I969" s="176"/>
      <c r="J969" s="176"/>
      <c r="K969" s="176"/>
      <c r="L969" s="179"/>
    </row>
    <row r="970" spans="1:12" s="22" customFormat="1" ht="15" customHeight="1" outlineLevel="1" x14ac:dyDescent="0.25">
      <c r="A970" s="195"/>
      <c r="B970" s="185"/>
      <c r="C970" s="188"/>
      <c r="D970" s="236"/>
      <c r="E970" s="193"/>
      <c r="F970" s="30" t="s">
        <v>15</v>
      </c>
      <c r="G970" s="26"/>
      <c r="H970" s="288"/>
      <c r="I970" s="176"/>
      <c r="J970" s="176"/>
      <c r="K970" s="176"/>
      <c r="L970" s="179"/>
    </row>
    <row r="971" spans="1:12" s="22" customFormat="1" ht="15" customHeight="1" outlineLevel="1" x14ac:dyDescent="0.25">
      <c r="A971" s="195"/>
      <c r="B971" s="185"/>
      <c r="C971" s="188"/>
      <c r="D971" s="236"/>
      <c r="E971" s="193"/>
      <c r="F971" s="30" t="s">
        <v>16</v>
      </c>
      <c r="G971" s="26"/>
      <c r="H971" s="288"/>
      <c r="I971" s="176"/>
      <c r="J971" s="176"/>
      <c r="K971" s="176"/>
      <c r="L971" s="179"/>
    </row>
    <row r="972" spans="1:12" s="22" customFormat="1" ht="15" customHeight="1" outlineLevel="1" x14ac:dyDescent="0.25">
      <c r="A972" s="196"/>
      <c r="B972" s="186"/>
      <c r="C972" s="189"/>
      <c r="D972" s="237"/>
      <c r="E972" s="193"/>
      <c r="F972" s="33" t="s">
        <v>17</v>
      </c>
      <c r="G972" s="34"/>
      <c r="H972" s="289"/>
      <c r="I972" s="177"/>
      <c r="J972" s="177"/>
      <c r="K972" s="177"/>
      <c r="L972" s="180"/>
    </row>
    <row r="973" spans="1:12" s="22" customFormat="1" ht="15" customHeight="1" outlineLevel="1" x14ac:dyDescent="0.25">
      <c r="A973" s="194">
        <v>152</v>
      </c>
      <c r="B973" s="184">
        <v>50</v>
      </c>
      <c r="C973" s="187" t="s">
        <v>265</v>
      </c>
      <c r="D973" s="235" t="s">
        <v>56</v>
      </c>
      <c r="E973" s="193" t="s">
        <v>11</v>
      </c>
      <c r="F973" s="29" t="s">
        <v>8</v>
      </c>
      <c r="G973" s="29">
        <f>SUM(G974:G978)</f>
        <v>0</v>
      </c>
      <c r="H973" s="287" t="s">
        <v>206</v>
      </c>
      <c r="I973" s="175" t="s">
        <v>348</v>
      </c>
      <c r="J973" s="175" t="s">
        <v>353</v>
      </c>
      <c r="K973" s="175" t="s">
        <v>367</v>
      </c>
      <c r="L973" s="178" t="s">
        <v>490</v>
      </c>
    </row>
    <row r="974" spans="1:12" s="22" customFormat="1" ht="15" customHeight="1" outlineLevel="1" x14ac:dyDescent="0.25">
      <c r="A974" s="195"/>
      <c r="B974" s="185"/>
      <c r="C974" s="188"/>
      <c r="D974" s="236"/>
      <c r="E974" s="193"/>
      <c r="F974" s="30" t="s">
        <v>13</v>
      </c>
      <c r="G974" s="26"/>
      <c r="H974" s="288"/>
      <c r="I974" s="176"/>
      <c r="J974" s="176"/>
      <c r="K974" s="176"/>
      <c r="L974" s="179"/>
    </row>
    <row r="975" spans="1:12" s="22" customFormat="1" ht="15" customHeight="1" outlineLevel="1" x14ac:dyDescent="0.25">
      <c r="A975" s="195"/>
      <c r="B975" s="185"/>
      <c r="C975" s="188"/>
      <c r="D975" s="236"/>
      <c r="E975" s="193"/>
      <c r="F975" s="30" t="s">
        <v>14</v>
      </c>
      <c r="G975" s="26"/>
      <c r="H975" s="288"/>
      <c r="I975" s="176"/>
      <c r="J975" s="176"/>
      <c r="K975" s="176"/>
      <c r="L975" s="179"/>
    </row>
    <row r="976" spans="1:12" s="22" customFormat="1" ht="15" customHeight="1" outlineLevel="1" x14ac:dyDescent="0.25">
      <c r="A976" s="195"/>
      <c r="B976" s="185"/>
      <c r="C976" s="188"/>
      <c r="D976" s="236"/>
      <c r="E976" s="193"/>
      <c r="F976" s="30" t="s">
        <v>15</v>
      </c>
      <c r="G976" s="26"/>
      <c r="H976" s="288"/>
      <c r="I976" s="176"/>
      <c r="J976" s="176"/>
      <c r="K976" s="176"/>
      <c r="L976" s="179"/>
    </row>
    <row r="977" spans="1:12" s="22" customFormat="1" ht="15" customHeight="1" outlineLevel="1" x14ac:dyDescent="0.25">
      <c r="A977" s="195"/>
      <c r="B977" s="185"/>
      <c r="C977" s="188"/>
      <c r="D977" s="236"/>
      <c r="E977" s="193"/>
      <c r="F977" s="30" t="s">
        <v>16</v>
      </c>
      <c r="G977" s="26"/>
      <c r="H977" s="288"/>
      <c r="I977" s="176"/>
      <c r="J977" s="176"/>
      <c r="K977" s="176"/>
      <c r="L977" s="179"/>
    </row>
    <row r="978" spans="1:12" s="22" customFormat="1" ht="15" customHeight="1" outlineLevel="1" x14ac:dyDescent="0.25">
      <c r="A978" s="196"/>
      <c r="B978" s="186"/>
      <c r="C978" s="189"/>
      <c r="D978" s="237"/>
      <c r="E978" s="193"/>
      <c r="F978" s="33" t="s">
        <v>17</v>
      </c>
      <c r="G978" s="34"/>
      <c r="H978" s="289"/>
      <c r="I978" s="177"/>
      <c r="J978" s="177"/>
      <c r="K978" s="177"/>
      <c r="L978" s="180"/>
    </row>
    <row r="979" spans="1:12" s="22" customFormat="1" ht="15" customHeight="1" outlineLevel="1" x14ac:dyDescent="0.25">
      <c r="A979" s="194">
        <v>153</v>
      </c>
      <c r="B979" s="184">
        <v>51</v>
      </c>
      <c r="C979" s="187" t="s">
        <v>266</v>
      </c>
      <c r="D979" s="235" t="s">
        <v>60</v>
      </c>
      <c r="E979" s="193" t="s">
        <v>11</v>
      </c>
      <c r="F979" s="29" t="s">
        <v>8</v>
      </c>
      <c r="G979" s="29">
        <f>SUM(G980:G984)</f>
        <v>0</v>
      </c>
      <c r="H979" s="287" t="s">
        <v>90</v>
      </c>
      <c r="I979" s="175" t="s">
        <v>348</v>
      </c>
      <c r="J979" s="175" t="s">
        <v>353</v>
      </c>
      <c r="K979" s="175" t="s">
        <v>367</v>
      </c>
      <c r="L979" s="178" t="s">
        <v>491</v>
      </c>
    </row>
    <row r="980" spans="1:12" s="22" customFormat="1" ht="15" customHeight="1" outlineLevel="1" x14ac:dyDescent="0.25">
      <c r="A980" s="195"/>
      <c r="B980" s="185"/>
      <c r="C980" s="188"/>
      <c r="D980" s="236"/>
      <c r="E980" s="193"/>
      <c r="F980" s="30" t="s">
        <v>13</v>
      </c>
      <c r="G980" s="26"/>
      <c r="H980" s="288"/>
      <c r="I980" s="176"/>
      <c r="J980" s="176"/>
      <c r="K980" s="176"/>
      <c r="L980" s="179"/>
    </row>
    <row r="981" spans="1:12" s="22" customFormat="1" ht="15" customHeight="1" outlineLevel="1" x14ac:dyDescent="0.25">
      <c r="A981" s="195"/>
      <c r="B981" s="185"/>
      <c r="C981" s="188"/>
      <c r="D981" s="236"/>
      <c r="E981" s="193"/>
      <c r="F981" s="30" t="s">
        <v>14</v>
      </c>
      <c r="G981" s="26"/>
      <c r="H981" s="288"/>
      <c r="I981" s="176"/>
      <c r="J981" s="176"/>
      <c r="K981" s="176"/>
      <c r="L981" s="179"/>
    </row>
    <row r="982" spans="1:12" s="22" customFormat="1" ht="15" customHeight="1" outlineLevel="1" x14ac:dyDescent="0.25">
      <c r="A982" s="195"/>
      <c r="B982" s="185"/>
      <c r="C982" s="188"/>
      <c r="D982" s="236"/>
      <c r="E982" s="193"/>
      <c r="F982" s="30" t="s">
        <v>15</v>
      </c>
      <c r="G982" s="26"/>
      <c r="H982" s="288"/>
      <c r="I982" s="176"/>
      <c r="J982" s="176"/>
      <c r="K982" s="176"/>
      <c r="L982" s="179"/>
    </row>
    <row r="983" spans="1:12" s="22" customFormat="1" ht="15" customHeight="1" outlineLevel="1" x14ac:dyDescent="0.25">
      <c r="A983" s="195"/>
      <c r="B983" s="185"/>
      <c r="C983" s="188"/>
      <c r="D983" s="236"/>
      <c r="E983" s="193"/>
      <c r="F983" s="30" t="s">
        <v>16</v>
      </c>
      <c r="G983" s="26"/>
      <c r="H983" s="288"/>
      <c r="I983" s="176"/>
      <c r="J983" s="176"/>
      <c r="K983" s="176"/>
      <c r="L983" s="179"/>
    </row>
    <row r="984" spans="1:12" s="22" customFormat="1" ht="15" customHeight="1" outlineLevel="1" x14ac:dyDescent="0.25">
      <c r="A984" s="196"/>
      <c r="B984" s="186"/>
      <c r="C984" s="189"/>
      <c r="D984" s="237"/>
      <c r="E984" s="193"/>
      <c r="F984" s="33" t="s">
        <v>17</v>
      </c>
      <c r="G984" s="34"/>
      <c r="H984" s="289"/>
      <c r="I984" s="177"/>
      <c r="J984" s="177"/>
      <c r="K984" s="177"/>
      <c r="L984" s="180"/>
    </row>
    <row r="985" spans="1:12" s="22" customFormat="1" ht="15" customHeight="1" outlineLevel="1" x14ac:dyDescent="0.25">
      <c r="A985" s="194">
        <v>154</v>
      </c>
      <c r="B985" s="184">
        <v>52</v>
      </c>
      <c r="C985" s="187" t="s">
        <v>378</v>
      </c>
      <c r="D985" s="235" t="s">
        <v>35</v>
      </c>
      <c r="E985" s="193" t="s">
        <v>11</v>
      </c>
      <c r="F985" s="29" t="s">
        <v>8</v>
      </c>
      <c r="G985" s="29">
        <f>SUM(G986:G990)</f>
        <v>0</v>
      </c>
      <c r="H985" s="287" t="s">
        <v>90</v>
      </c>
      <c r="I985" s="175" t="s">
        <v>348</v>
      </c>
      <c r="J985" s="175" t="s">
        <v>353</v>
      </c>
      <c r="K985" s="175" t="s">
        <v>367</v>
      </c>
      <c r="L985" s="178" t="s">
        <v>487</v>
      </c>
    </row>
    <row r="986" spans="1:12" s="22" customFormat="1" ht="15" customHeight="1" outlineLevel="1" x14ac:dyDescent="0.25">
      <c r="A986" s="195"/>
      <c r="B986" s="185"/>
      <c r="C986" s="188"/>
      <c r="D986" s="236"/>
      <c r="E986" s="193"/>
      <c r="F986" s="30" t="s">
        <v>13</v>
      </c>
      <c r="G986" s="26"/>
      <c r="H986" s="288"/>
      <c r="I986" s="176"/>
      <c r="J986" s="176"/>
      <c r="K986" s="176"/>
      <c r="L986" s="179"/>
    </row>
    <row r="987" spans="1:12" s="22" customFormat="1" ht="15" customHeight="1" outlineLevel="1" x14ac:dyDescent="0.25">
      <c r="A987" s="195"/>
      <c r="B987" s="185"/>
      <c r="C987" s="188"/>
      <c r="D987" s="236"/>
      <c r="E987" s="193"/>
      <c r="F987" s="30" t="s">
        <v>14</v>
      </c>
      <c r="G987" s="26"/>
      <c r="H987" s="288"/>
      <c r="I987" s="176"/>
      <c r="J987" s="176"/>
      <c r="K987" s="176"/>
      <c r="L987" s="179"/>
    </row>
    <row r="988" spans="1:12" s="22" customFormat="1" ht="15" customHeight="1" outlineLevel="1" x14ac:dyDescent="0.25">
      <c r="A988" s="195"/>
      <c r="B988" s="185"/>
      <c r="C988" s="188"/>
      <c r="D988" s="236"/>
      <c r="E988" s="193"/>
      <c r="F988" s="30" t="s">
        <v>15</v>
      </c>
      <c r="G988" s="26"/>
      <c r="H988" s="288"/>
      <c r="I988" s="176"/>
      <c r="J988" s="176"/>
      <c r="K988" s="176"/>
      <c r="L988" s="179"/>
    </row>
    <row r="989" spans="1:12" s="22" customFormat="1" ht="15" customHeight="1" outlineLevel="1" x14ac:dyDescent="0.25">
      <c r="A989" s="195"/>
      <c r="B989" s="185"/>
      <c r="C989" s="188"/>
      <c r="D989" s="236"/>
      <c r="E989" s="193"/>
      <c r="F989" s="30" t="s">
        <v>16</v>
      </c>
      <c r="G989" s="26"/>
      <c r="H989" s="288"/>
      <c r="I989" s="176"/>
      <c r="J989" s="176"/>
      <c r="K989" s="176"/>
      <c r="L989" s="179"/>
    </row>
    <row r="990" spans="1:12" s="22" customFormat="1" ht="15" customHeight="1" outlineLevel="1" x14ac:dyDescent="0.25">
      <c r="A990" s="196"/>
      <c r="B990" s="186"/>
      <c r="C990" s="189"/>
      <c r="D990" s="237"/>
      <c r="E990" s="193"/>
      <c r="F990" s="33" t="s">
        <v>17</v>
      </c>
      <c r="G990" s="34"/>
      <c r="H990" s="289"/>
      <c r="I990" s="177"/>
      <c r="J990" s="177"/>
      <c r="K990" s="177"/>
      <c r="L990" s="180"/>
    </row>
    <row r="991" spans="1:12" s="22" customFormat="1" ht="15" customHeight="1" outlineLevel="1" x14ac:dyDescent="0.25">
      <c r="A991" s="194">
        <v>155</v>
      </c>
      <c r="B991" s="184">
        <v>53</v>
      </c>
      <c r="C991" s="187" t="s">
        <v>379</v>
      </c>
      <c r="D991" s="235" t="s">
        <v>68</v>
      </c>
      <c r="E991" s="193" t="s">
        <v>11</v>
      </c>
      <c r="F991" s="21" t="s">
        <v>8</v>
      </c>
      <c r="G991" s="21">
        <f>SUM(G992:G996)</f>
        <v>0</v>
      </c>
      <c r="H991" s="228" t="s">
        <v>206</v>
      </c>
      <c r="I991" s="175" t="s">
        <v>348</v>
      </c>
      <c r="J991" s="175" t="s">
        <v>353</v>
      </c>
      <c r="K991" s="175" t="s">
        <v>367</v>
      </c>
      <c r="L991" s="178" t="s">
        <v>492</v>
      </c>
    </row>
    <row r="992" spans="1:12" s="22" customFormat="1" ht="15" customHeight="1" outlineLevel="1" x14ac:dyDescent="0.25">
      <c r="A992" s="195"/>
      <c r="B992" s="185"/>
      <c r="C992" s="188"/>
      <c r="D992" s="236"/>
      <c r="E992" s="193"/>
      <c r="F992" s="23" t="s">
        <v>13</v>
      </c>
      <c r="G992" s="31">
        <v>0</v>
      </c>
      <c r="H992" s="229"/>
      <c r="I992" s="176"/>
      <c r="J992" s="176"/>
      <c r="K992" s="176"/>
      <c r="L992" s="179"/>
    </row>
    <row r="993" spans="1:12" s="22" customFormat="1" ht="15" customHeight="1" outlineLevel="1" x14ac:dyDescent="0.25">
      <c r="A993" s="195"/>
      <c r="B993" s="185"/>
      <c r="C993" s="188"/>
      <c r="D993" s="236"/>
      <c r="E993" s="193"/>
      <c r="F993" s="23" t="s">
        <v>14</v>
      </c>
      <c r="G993" s="31">
        <v>0</v>
      </c>
      <c r="H993" s="229"/>
      <c r="I993" s="176"/>
      <c r="J993" s="176"/>
      <c r="K993" s="176"/>
      <c r="L993" s="179"/>
    </row>
    <row r="994" spans="1:12" s="22" customFormat="1" ht="15" customHeight="1" outlineLevel="1" x14ac:dyDescent="0.25">
      <c r="A994" s="195"/>
      <c r="B994" s="185"/>
      <c r="C994" s="188"/>
      <c r="D994" s="236"/>
      <c r="E994" s="193"/>
      <c r="F994" s="23" t="s">
        <v>15</v>
      </c>
      <c r="G994" s="35"/>
      <c r="H994" s="229"/>
      <c r="I994" s="176"/>
      <c r="J994" s="176"/>
      <c r="K994" s="176"/>
      <c r="L994" s="179"/>
    </row>
    <row r="995" spans="1:12" s="22" customFormat="1" ht="15" customHeight="1" outlineLevel="1" x14ac:dyDescent="0.25">
      <c r="A995" s="195"/>
      <c r="B995" s="185"/>
      <c r="C995" s="188"/>
      <c r="D995" s="236"/>
      <c r="E995" s="193"/>
      <c r="F995" s="23" t="s">
        <v>16</v>
      </c>
      <c r="G995" s="28"/>
      <c r="H995" s="229"/>
      <c r="I995" s="176"/>
      <c r="J995" s="176"/>
      <c r="K995" s="176"/>
      <c r="L995" s="179"/>
    </row>
    <row r="996" spans="1:12" s="22" customFormat="1" ht="15" customHeight="1" outlineLevel="1" x14ac:dyDescent="0.25">
      <c r="A996" s="196"/>
      <c r="B996" s="186"/>
      <c r="C996" s="189"/>
      <c r="D996" s="237"/>
      <c r="E996" s="193"/>
      <c r="F996" s="36" t="s">
        <v>17</v>
      </c>
      <c r="G996" s="28"/>
      <c r="H996" s="230"/>
      <c r="I996" s="177"/>
      <c r="J996" s="177"/>
      <c r="K996" s="177"/>
      <c r="L996" s="180"/>
    </row>
    <row r="997" spans="1:12" s="22" customFormat="1" ht="15" customHeight="1" outlineLevel="1" x14ac:dyDescent="0.25">
      <c r="A997" s="194">
        <v>156</v>
      </c>
      <c r="B997" s="184">
        <v>54</v>
      </c>
      <c r="C997" s="187" t="s">
        <v>267</v>
      </c>
      <c r="D997" s="235" t="s">
        <v>36</v>
      </c>
      <c r="E997" s="193" t="s">
        <v>11</v>
      </c>
      <c r="F997" s="21" t="s">
        <v>8</v>
      </c>
      <c r="G997" s="21">
        <f>SUM(G998:G1002)</f>
        <v>0</v>
      </c>
      <c r="H997" s="228" t="s">
        <v>206</v>
      </c>
      <c r="I997" s="175" t="s">
        <v>348</v>
      </c>
      <c r="J997" s="175" t="s">
        <v>353</v>
      </c>
      <c r="K997" s="175" t="s">
        <v>367</v>
      </c>
      <c r="L997" s="178" t="s">
        <v>493</v>
      </c>
    </row>
    <row r="998" spans="1:12" s="22" customFormat="1" ht="15" customHeight="1" outlineLevel="1" x14ac:dyDescent="0.25">
      <c r="A998" s="195"/>
      <c r="B998" s="185"/>
      <c r="C998" s="188"/>
      <c r="D998" s="236"/>
      <c r="E998" s="193"/>
      <c r="F998" s="23" t="s">
        <v>13</v>
      </c>
      <c r="G998" s="31">
        <v>0</v>
      </c>
      <c r="H998" s="229"/>
      <c r="I998" s="176"/>
      <c r="J998" s="176"/>
      <c r="K998" s="176"/>
      <c r="L998" s="179"/>
    </row>
    <row r="999" spans="1:12" s="22" customFormat="1" ht="15" customHeight="1" outlineLevel="1" x14ac:dyDescent="0.25">
      <c r="A999" s="195"/>
      <c r="B999" s="185"/>
      <c r="C999" s="188"/>
      <c r="D999" s="236"/>
      <c r="E999" s="193"/>
      <c r="F999" s="23" t="s">
        <v>14</v>
      </c>
      <c r="G999" s="31">
        <v>0</v>
      </c>
      <c r="H999" s="229"/>
      <c r="I999" s="176"/>
      <c r="J999" s="176"/>
      <c r="K999" s="176"/>
      <c r="L999" s="179"/>
    </row>
    <row r="1000" spans="1:12" s="22" customFormat="1" ht="15" customHeight="1" outlineLevel="1" x14ac:dyDescent="0.25">
      <c r="A1000" s="195"/>
      <c r="B1000" s="185"/>
      <c r="C1000" s="188"/>
      <c r="D1000" s="236"/>
      <c r="E1000" s="193"/>
      <c r="F1000" s="23" t="s">
        <v>15</v>
      </c>
      <c r="G1000" s="35"/>
      <c r="H1000" s="229"/>
      <c r="I1000" s="176"/>
      <c r="J1000" s="176"/>
      <c r="K1000" s="176"/>
      <c r="L1000" s="179"/>
    </row>
    <row r="1001" spans="1:12" s="22" customFormat="1" ht="15" customHeight="1" outlineLevel="1" x14ac:dyDescent="0.25">
      <c r="A1001" s="195"/>
      <c r="B1001" s="185"/>
      <c r="C1001" s="188"/>
      <c r="D1001" s="236"/>
      <c r="E1001" s="193"/>
      <c r="F1001" s="23" t="s">
        <v>16</v>
      </c>
      <c r="G1001" s="28"/>
      <c r="H1001" s="229"/>
      <c r="I1001" s="176"/>
      <c r="J1001" s="176"/>
      <c r="K1001" s="176"/>
      <c r="L1001" s="179"/>
    </row>
    <row r="1002" spans="1:12" s="22" customFormat="1" ht="15" customHeight="1" outlineLevel="1" x14ac:dyDescent="0.25">
      <c r="A1002" s="196"/>
      <c r="B1002" s="186"/>
      <c r="C1002" s="189"/>
      <c r="D1002" s="237"/>
      <c r="E1002" s="193"/>
      <c r="F1002" s="36" t="s">
        <v>17</v>
      </c>
      <c r="G1002" s="28"/>
      <c r="H1002" s="230"/>
      <c r="I1002" s="177"/>
      <c r="J1002" s="177"/>
      <c r="K1002" s="177"/>
      <c r="L1002" s="180"/>
    </row>
    <row r="1003" spans="1:12" s="22" customFormat="1" ht="15" customHeight="1" outlineLevel="1" x14ac:dyDescent="0.25">
      <c r="A1003" s="194">
        <v>157</v>
      </c>
      <c r="B1003" s="184">
        <v>55</v>
      </c>
      <c r="C1003" s="187" t="s">
        <v>380</v>
      </c>
      <c r="D1003" s="235" t="s">
        <v>56</v>
      </c>
      <c r="E1003" s="193" t="s">
        <v>11</v>
      </c>
      <c r="F1003" s="29" t="s">
        <v>8</v>
      </c>
      <c r="G1003" s="29">
        <f>SUM(G1004:G1008)</f>
        <v>0</v>
      </c>
      <c r="H1003" s="287"/>
      <c r="I1003" s="175" t="s">
        <v>348</v>
      </c>
      <c r="J1003" s="175" t="s">
        <v>353</v>
      </c>
      <c r="K1003" s="175" t="s">
        <v>367</v>
      </c>
      <c r="L1003" s="178" t="s">
        <v>494</v>
      </c>
    </row>
    <row r="1004" spans="1:12" s="22" customFormat="1" ht="15" customHeight="1" outlineLevel="1" x14ac:dyDescent="0.25">
      <c r="A1004" s="195"/>
      <c r="B1004" s="185"/>
      <c r="C1004" s="188"/>
      <c r="D1004" s="236"/>
      <c r="E1004" s="193"/>
      <c r="F1004" s="30" t="s">
        <v>13</v>
      </c>
      <c r="G1004" s="26"/>
      <c r="H1004" s="288"/>
      <c r="I1004" s="176"/>
      <c r="J1004" s="176"/>
      <c r="K1004" s="176"/>
      <c r="L1004" s="179"/>
    </row>
    <row r="1005" spans="1:12" s="22" customFormat="1" ht="15" customHeight="1" outlineLevel="1" x14ac:dyDescent="0.25">
      <c r="A1005" s="195"/>
      <c r="B1005" s="185"/>
      <c r="C1005" s="188"/>
      <c r="D1005" s="236"/>
      <c r="E1005" s="193"/>
      <c r="F1005" s="30" t="s">
        <v>14</v>
      </c>
      <c r="G1005" s="26"/>
      <c r="H1005" s="288"/>
      <c r="I1005" s="176"/>
      <c r="J1005" s="176"/>
      <c r="K1005" s="176"/>
      <c r="L1005" s="179"/>
    </row>
    <row r="1006" spans="1:12" s="22" customFormat="1" ht="15" customHeight="1" outlineLevel="1" x14ac:dyDescent="0.25">
      <c r="A1006" s="195"/>
      <c r="B1006" s="185"/>
      <c r="C1006" s="188"/>
      <c r="D1006" s="236"/>
      <c r="E1006" s="193"/>
      <c r="F1006" s="30" t="s">
        <v>15</v>
      </c>
      <c r="G1006" s="26"/>
      <c r="H1006" s="288"/>
      <c r="I1006" s="176"/>
      <c r="J1006" s="176"/>
      <c r="K1006" s="176"/>
      <c r="L1006" s="179"/>
    </row>
    <row r="1007" spans="1:12" s="22" customFormat="1" ht="15" customHeight="1" outlineLevel="1" x14ac:dyDescent="0.25">
      <c r="A1007" s="195"/>
      <c r="B1007" s="185"/>
      <c r="C1007" s="188"/>
      <c r="D1007" s="236"/>
      <c r="E1007" s="193"/>
      <c r="F1007" s="30" t="s">
        <v>16</v>
      </c>
      <c r="G1007" s="26"/>
      <c r="H1007" s="288"/>
      <c r="I1007" s="176"/>
      <c r="J1007" s="176"/>
      <c r="K1007" s="176"/>
      <c r="L1007" s="179"/>
    </row>
    <row r="1008" spans="1:12" s="22" customFormat="1" ht="15" customHeight="1" outlineLevel="1" x14ac:dyDescent="0.25">
      <c r="A1008" s="196"/>
      <c r="B1008" s="186"/>
      <c r="C1008" s="189"/>
      <c r="D1008" s="237"/>
      <c r="E1008" s="193"/>
      <c r="F1008" s="33" t="s">
        <v>17</v>
      </c>
      <c r="G1008" s="34"/>
      <c r="H1008" s="289"/>
      <c r="I1008" s="177"/>
      <c r="J1008" s="177"/>
      <c r="K1008" s="177"/>
      <c r="L1008" s="180"/>
    </row>
    <row r="1009" spans="1:12" s="22" customFormat="1" ht="16.5" customHeight="1" outlineLevel="1" x14ac:dyDescent="0.25">
      <c r="A1009" s="194">
        <v>158</v>
      </c>
      <c r="B1009" s="184">
        <v>56</v>
      </c>
      <c r="C1009" s="187" t="s">
        <v>495</v>
      </c>
      <c r="D1009" s="235" t="s">
        <v>36</v>
      </c>
      <c r="E1009" s="193" t="s">
        <v>11</v>
      </c>
      <c r="F1009" s="21" t="s">
        <v>8</v>
      </c>
      <c r="G1009" s="21">
        <f>SUM(G1010:G1014)</f>
        <v>0</v>
      </c>
      <c r="H1009" s="228" t="s">
        <v>206</v>
      </c>
      <c r="I1009" s="175" t="s">
        <v>348</v>
      </c>
      <c r="J1009" s="175" t="s">
        <v>353</v>
      </c>
      <c r="K1009" s="175" t="s">
        <v>367</v>
      </c>
      <c r="L1009" s="178" t="s">
        <v>497</v>
      </c>
    </row>
    <row r="1010" spans="1:12" s="22" customFormat="1" ht="15" customHeight="1" outlineLevel="1" x14ac:dyDescent="0.25">
      <c r="A1010" s="195"/>
      <c r="B1010" s="185"/>
      <c r="C1010" s="188"/>
      <c r="D1010" s="236"/>
      <c r="E1010" s="193"/>
      <c r="F1010" s="23" t="s">
        <v>13</v>
      </c>
      <c r="G1010" s="31">
        <v>0</v>
      </c>
      <c r="H1010" s="229"/>
      <c r="I1010" s="176"/>
      <c r="J1010" s="176"/>
      <c r="K1010" s="176"/>
      <c r="L1010" s="179"/>
    </row>
    <row r="1011" spans="1:12" s="22" customFormat="1" ht="15" customHeight="1" outlineLevel="1" x14ac:dyDescent="0.25">
      <c r="A1011" s="195"/>
      <c r="B1011" s="185"/>
      <c r="C1011" s="188"/>
      <c r="D1011" s="236"/>
      <c r="E1011" s="193"/>
      <c r="F1011" s="23" t="s">
        <v>14</v>
      </c>
      <c r="G1011" s="31">
        <v>0</v>
      </c>
      <c r="H1011" s="229"/>
      <c r="I1011" s="176"/>
      <c r="J1011" s="176"/>
      <c r="K1011" s="176"/>
      <c r="L1011" s="179"/>
    </row>
    <row r="1012" spans="1:12" s="22" customFormat="1" ht="15" customHeight="1" outlineLevel="1" x14ac:dyDescent="0.25">
      <c r="A1012" s="195"/>
      <c r="B1012" s="185"/>
      <c r="C1012" s="188"/>
      <c r="D1012" s="236"/>
      <c r="E1012" s="193"/>
      <c r="F1012" s="23" t="s">
        <v>15</v>
      </c>
      <c r="G1012" s="35"/>
      <c r="H1012" s="229"/>
      <c r="I1012" s="176"/>
      <c r="J1012" s="176"/>
      <c r="K1012" s="176"/>
      <c r="L1012" s="179"/>
    </row>
    <row r="1013" spans="1:12" s="22" customFormat="1" ht="15" customHeight="1" outlineLevel="1" x14ac:dyDescent="0.25">
      <c r="A1013" s="195"/>
      <c r="B1013" s="185"/>
      <c r="C1013" s="188"/>
      <c r="D1013" s="236"/>
      <c r="E1013" s="193"/>
      <c r="F1013" s="23" t="s">
        <v>16</v>
      </c>
      <c r="G1013" s="28"/>
      <c r="H1013" s="229"/>
      <c r="I1013" s="176"/>
      <c r="J1013" s="176"/>
      <c r="K1013" s="176"/>
      <c r="L1013" s="179"/>
    </row>
    <row r="1014" spans="1:12" s="22" customFormat="1" ht="15" customHeight="1" outlineLevel="1" x14ac:dyDescent="0.25">
      <c r="A1014" s="196"/>
      <c r="B1014" s="186"/>
      <c r="C1014" s="189"/>
      <c r="D1014" s="237"/>
      <c r="E1014" s="193"/>
      <c r="F1014" s="36" t="s">
        <v>17</v>
      </c>
      <c r="G1014" s="28"/>
      <c r="H1014" s="230"/>
      <c r="I1014" s="177"/>
      <c r="J1014" s="177"/>
      <c r="K1014" s="177"/>
      <c r="L1014" s="180"/>
    </row>
    <row r="1015" spans="1:12" s="22" customFormat="1" ht="15" customHeight="1" outlineLevel="1" x14ac:dyDescent="0.25">
      <c r="A1015" s="194">
        <v>159</v>
      </c>
      <c r="B1015" s="184">
        <v>57</v>
      </c>
      <c r="C1015" s="187" t="s">
        <v>268</v>
      </c>
      <c r="D1015" s="235" t="s">
        <v>269</v>
      </c>
      <c r="E1015" s="193" t="s">
        <v>11</v>
      </c>
      <c r="F1015" s="21" t="s">
        <v>8</v>
      </c>
      <c r="G1015" s="21">
        <f>SUM(G1016:G1020)</f>
        <v>0</v>
      </c>
      <c r="H1015" s="228" t="s">
        <v>206</v>
      </c>
      <c r="I1015" s="175" t="s">
        <v>348</v>
      </c>
      <c r="J1015" s="175" t="s">
        <v>353</v>
      </c>
      <c r="K1015" s="175" t="s">
        <v>367</v>
      </c>
      <c r="L1015" s="178" t="s">
        <v>497</v>
      </c>
    </row>
    <row r="1016" spans="1:12" s="22" customFormat="1" ht="15" customHeight="1" outlineLevel="1" x14ac:dyDescent="0.25">
      <c r="A1016" s="195"/>
      <c r="B1016" s="185"/>
      <c r="C1016" s="188"/>
      <c r="D1016" s="236"/>
      <c r="E1016" s="193"/>
      <c r="F1016" s="23" t="s">
        <v>13</v>
      </c>
      <c r="G1016" s="31">
        <v>0</v>
      </c>
      <c r="H1016" s="229"/>
      <c r="I1016" s="176"/>
      <c r="J1016" s="176"/>
      <c r="K1016" s="176"/>
      <c r="L1016" s="179"/>
    </row>
    <row r="1017" spans="1:12" s="22" customFormat="1" ht="15" customHeight="1" outlineLevel="1" x14ac:dyDescent="0.25">
      <c r="A1017" s="195"/>
      <c r="B1017" s="185"/>
      <c r="C1017" s="188"/>
      <c r="D1017" s="236"/>
      <c r="E1017" s="193"/>
      <c r="F1017" s="23" t="s">
        <v>14</v>
      </c>
      <c r="G1017" s="31">
        <v>0</v>
      </c>
      <c r="H1017" s="229"/>
      <c r="I1017" s="176"/>
      <c r="J1017" s="176"/>
      <c r="K1017" s="176"/>
      <c r="L1017" s="179"/>
    </row>
    <row r="1018" spans="1:12" s="22" customFormat="1" ht="15" customHeight="1" outlineLevel="1" x14ac:dyDescent="0.25">
      <c r="A1018" s="195"/>
      <c r="B1018" s="185"/>
      <c r="C1018" s="188"/>
      <c r="D1018" s="236"/>
      <c r="E1018" s="193"/>
      <c r="F1018" s="23" t="s">
        <v>15</v>
      </c>
      <c r="G1018" s="35"/>
      <c r="H1018" s="229"/>
      <c r="I1018" s="176"/>
      <c r="J1018" s="176"/>
      <c r="K1018" s="176"/>
      <c r="L1018" s="179"/>
    </row>
    <row r="1019" spans="1:12" s="22" customFormat="1" ht="15" customHeight="1" outlineLevel="1" x14ac:dyDescent="0.25">
      <c r="A1019" s="195"/>
      <c r="B1019" s="185"/>
      <c r="C1019" s="188"/>
      <c r="D1019" s="236"/>
      <c r="E1019" s="193"/>
      <c r="F1019" s="23" t="s">
        <v>16</v>
      </c>
      <c r="G1019" s="28"/>
      <c r="H1019" s="229"/>
      <c r="I1019" s="176"/>
      <c r="J1019" s="176"/>
      <c r="K1019" s="176"/>
      <c r="L1019" s="179"/>
    </row>
    <row r="1020" spans="1:12" s="22" customFormat="1" ht="15" customHeight="1" outlineLevel="1" x14ac:dyDescent="0.25">
      <c r="A1020" s="196"/>
      <c r="B1020" s="186"/>
      <c r="C1020" s="189"/>
      <c r="D1020" s="237"/>
      <c r="E1020" s="193"/>
      <c r="F1020" s="36" t="s">
        <v>17</v>
      </c>
      <c r="G1020" s="28"/>
      <c r="H1020" s="230"/>
      <c r="I1020" s="177"/>
      <c r="J1020" s="177"/>
      <c r="K1020" s="177"/>
      <c r="L1020" s="180"/>
    </row>
    <row r="1021" spans="1:12" s="22" customFormat="1" ht="15" customHeight="1" outlineLevel="1" x14ac:dyDescent="0.25">
      <c r="A1021" s="194">
        <v>160</v>
      </c>
      <c r="B1021" s="184">
        <v>58</v>
      </c>
      <c r="C1021" s="187" t="s">
        <v>270</v>
      </c>
      <c r="D1021" s="235" t="s">
        <v>269</v>
      </c>
      <c r="E1021" s="193" t="s">
        <v>11</v>
      </c>
      <c r="F1021" s="21" t="s">
        <v>8</v>
      </c>
      <c r="G1021" s="21">
        <f>SUM(G1022:G1026)</f>
        <v>0</v>
      </c>
      <c r="H1021" s="228" t="s">
        <v>206</v>
      </c>
      <c r="I1021" s="175" t="s">
        <v>348</v>
      </c>
      <c r="J1021" s="175" t="s">
        <v>353</v>
      </c>
      <c r="K1021" s="175" t="s">
        <v>367</v>
      </c>
      <c r="L1021" s="178" t="s">
        <v>497</v>
      </c>
    </row>
    <row r="1022" spans="1:12" s="22" customFormat="1" ht="15" customHeight="1" outlineLevel="1" x14ac:dyDescent="0.25">
      <c r="A1022" s="195"/>
      <c r="B1022" s="185"/>
      <c r="C1022" s="188"/>
      <c r="D1022" s="236"/>
      <c r="E1022" s="193"/>
      <c r="F1022" s="23" t="s">
        <v>13</v>
      </c>
      <c r="G1022" s="31">
        <v>0</v>
      </c>
      <c r="H1022" s="229"/>
      <c r="I1022" s="176"/>
      <c r="J1022" s="176"/>
      <c r="K1022" s="176"/>
      <c r="L1022" s="179"/>
    </row>
    <row r="1023" spans="1:12" s="22" customFormat="1" ht="15" customHeight="1" outlineLevel="1" x14ac:dyDescent="0.25">
      <c r="A1023" s="195"/>
      <c r="B1023" s="185"/>
      <c r="C1023" s="188"/>
      <c r="D1023" s="236"/>
      <c r="E1023" s="193"/>
      <c r="F1023" s="23" t="s">
        <v>14</v>
      </c>
      <c r="G1023" s="31">
        <v>0</v>
      </c>
      <c r="H1023" s="229"/>
      <c r="I1023" s="176"/>
      <c r="J1023" s="176"/>
      <c r="K1023" s="176"/>
      <c r="L1023" s="179"/>
    </row>
    <row r="1024" spans="1:12" s="22" customFormat="1" ht="15" customHeight="1" outlineLevel="1" x14ac:dyDescent="0.25">
      <c r="A1024" s="195"/>
      <c r="B1024" s="185"/>
      <c r="C1024" s="188"/>
      <c r="D1024" s="236"/>
      <c r="E1024" s="193"/>
      <c r="F1024" s="23" t="s">
        <v>15</v>
      </c>
      <c r="G1024" s="35"/>
      <c r="H1024" s="229"/>
      <c r="I1024" s="176"/>
      <c r="J1024" s="176"/>
      <c r="K1024" s="176"/>
      <c r="L1024" s="179"/>
    </row>
    <row r="1025" spans="1:12" s="22" customFormat="1" ht="15" customHeight="1" outlineLevel="1" x14ac:dyDescent="0.25">
      <c r="A1025" s="195"/>
      <c r="B1025" s="185"/>
      <c r="C1025" s="188"/>
      <c r="D1025" s="236"/>
      <c r="E1025" s="193"/>
      <c r="F1025" s="23" t="s">
        <v>16</v>
      </c>
      <c r="G1025" s="28"/>
      <c r="H1025" s="229"/>
      <c r="I1025" s="176"/>
      <c r="J1025" s="176"/>
      <c r="K1025" s="176"/>
      <c r="L1025" s="179"/>
    </row>
    <row r="1026" spans="1:12" s="22" customFormat="1" ht="70.5" customHeight="1" outlineLevel="1" x14ac:dyDescent="0.25">
      <c r="A1026" s="196"/>
      <c r="B1026" s="186"/>
      <c r="C1026" s="189"/>
      <c r="D1026" s="237"/>
      <c r="E1026" s="193"/>
      <c r="F1026" s="36" t="s">
        <v>17</v>
      </c>
      <c r="G1026" s="28"/>
      <c r="H1026" s="230"/>
      <c r="I1026" s="177"/>
      <c r="J1026" s="177"/>
      <c r="K1026" s="177"/>
      <c r="L1026" s="180"/>
    </row>
    <row r="1027" spans="1:12" s="22" customFormat="1" ht="15" customHeight="1" outlineLevel="1" x14ac:dyDescent="0.25">
      <c r="A1027" s="194">
        <v>161</v>
      </c>
      <c r="B1027" s="184">
        <v>59</v>
      </c>
      <c r="C1027" s="239" t="s">
        <v>106</v>
      </c>
      <c r="D1027" s="227" t="s">
        <v>60</v>
      </c>
      <c r="E1027" s="193" t="s">
        <v>11</v>
      </c>
      <c r="F1027" s="21" t="s">
        <v>8</v>
      </c>
      <c r="G1027" s="21">
        <f>SUM(G1028:G1032)</f>
        <v>0</v>
      </c>
      <c r="H1027" s="228" t="s">
        <v>206</v>
      </c>
      <c r="I1027" s="175" t="s">
        <v>348</v>
      </c>
      <c r="J1027" s="175" t="s">
        <v>353</v>
      </c>
      <c r="K1027" s="175" t="s">
        <v>367</v>
      </c>
      <c r="L1027" s="178" t="s">
        <v>496</v>
      </c>
    </row>
    <row r="1028" spans="1:12" s="22" customFormat="1" ht="15" customHeight="1" outlineLevel="1" x14ac:dyDescent="0.25">
      <c r="A1028" s="195"/>
      <c r="B1028" s="185"/>
      <c r="C1028" s="239"/>
      <c r="D1028" s="227"/>
      <c r="E1028" s="193"/>
      <c r="F1028" s="23" t="s">
        <v>13</v>
      </c>
      <c r="G1028" s="28"/>
      <c r="H1028" s="229"/>
      <c r="I1028" s="176"/>
      <c r="J1028" s="176"/>
      <c r="K1028" s="176"/>
      <c r="L1028" s="179"/>
    </row>
    <row r="1029" spans="1:12" s="22" customFormat="1" ht="15" customHeight="1" outlineLevel="1" x14ac:dyDescent="0.25">
      <c r="A1029" s="195"/>
      <c r="B1029" s="185"/>
      <c r="C1029" s="239"/>
      <c r="D1029" s="227"/>
      <c r="E1029" s="193"/>
      <c r="F1029" s="23" t="s">
        <v>14</v>
      </c>
      <c r="G1029" s="28"/>
      <c r="H1029" s="229"/>
      <c r="I1029" s="176"/>
      <c r="J1029" s="176"/>
      <c r="K1029" s="176"/>
      <c r="L1029" s="179"/>
    </row>
    <row r="1030" spans="1:12" s="22" customFormat="1" ht="15" customHeight="1" outlineLevel="1" x14ac:dyDescent="0.25">
      <c r="A1030" s="195"/>
      <c r="B1030" s="185"/>
      <c r="C1030" s="239"/>
      <c r="D1030" s="227"/>
      <c r="E1030" s="193"/>
      <c r="F1030" s="23" t="s">
        <v>15</v>
      </c>
      <c r="G1030" s="28"/>
      <c r="H1030" s="229"/>
      <c r="I1030" s="176"/>
      <c r="J1030" s="176"/>
      <c r="K1030" s="176"/>
      <c r="L1030" s="179"/>
    </row>
    <row r="1031" spans="1:12" s="22" customFormat="1" ht="15" customHeight="1" outlineLevel="1" x14ac:dyDescent="0.25">
      <c r="A1031" s="195"/>
      <c r="B1031" s="185"/>
      <c r="C1031" s="239"/>
      <c r="D1031" s="227"/>
      <c r="E1031" s="193"/>
      <c r="F1031" s="23" t="s">
        <v>16</v>
      </c>
      <c r="G1031" s="28"/>
      <c r="H1031" s="229"/>
      <c r="I1031" s="176"/>
      <c r="J1031" s="176"/>
      <c r="K1031" s="176"/>
      <c r="L1031" s="179"/>
    </row>
    <row r="1032" spans="1:12" s="22" customFormat="1" ht="15" customHeight="1" outlineLevel="1" x14ac:dyDescent="0.25">
      <c r="A1032" s="196"/>
      <c r="B1032" s="186"/>
      <c r="C1032" s="239"/>
      <c r="D1032" s="227"/>
      <c r="E1032" s="193"/>
      <c r="F1032" s="36" t="s">
        <v>17</v>
      </c>
      <c r="G1032" s="28"/>
      <c r="H1032" s="230"/>
      <c r="I1032" s="177"/>
      <c r="J1032" s="177"/>
      <c r="K1032" s="177"/>
      <c r="L1032" s="180"/>
    </row>
    <row r="1033" spans="1:12" s="20" customFormat="1" outlineLevel="1" x14ac:dyDescent="0.25">
      <c r="A1033" s="160"/>
      <c r="B1033" s="16"/>
      <c r="C1033" s="17" t="s">
        <v>73</v>
      </c>
      <c r="D1033" s="15"/>
      <c r="E1033" s="18"/>
      <c r="F1033" s="83"/>
      <c r="G1033" s="83"/>
      <c r="H1033" s="144"/>
      <c r="I1033" s="95"/>
      <c r="J1033" s="19"/>
      <c r="K1033" s="95"/>
      <c r="L1033" s="137"/>
    </row>
    <row r="1034" spans="1:12" ht="30" customHeight="1" outlineLevel="1" x14ac:dyDescent="0.25">
      <c r="A1034" s="194">
        <v>162</v>
      </c>
      <c r="B1034" s="184">
        <v>60</v>
      </c>
      <c r="C1034" s="187" t="s">
        <v>271</v>
      </c>
      <c r="D1034" s="249" t="s">
        <v>272</v>
      </c>
      <c r="E1034" s="193" t="s">
        <v>11</v>
      </c>
      <c r="F1034" s="21" t="s">
        <v>8</v>
      </c>
      <c r="G1034" s="21">
        <v>195</v>
      </c>
      <c r="H1034" s="228" t="s">
        <v>229</v>
      </c>
      <c r="I1034" s="175" t="s">
        <v>348</v>
      </c>
      <c r="J1034" s="175" t="s">
        <v>353</v>
      </c>
      <c r="K1034" s="175" t="s">
        <v>367</v>
      </c>
      <c r="L1034" s="178" t="s">
        <v>273</v>
      </c>
    </row>
    <row r="1035" spans="1:12" s="22" customFormat="1" ht="15" customHeight="1" outlineLevel="1" x14ac:dyDescent="0.25">
      <c r="A1035" s="195"/>
      <c r="B1035" s="185"/>
      <c r="C1035" s="188"/>
      <c r="D1035" s="250"/>
      <c r="E1035" s="193"/>
      <c r="F1035" s="23" t="s">
        <v>13</v>
      </c>
      <c r="G1035" s="28"/>
      <c r="H1035" s="229"/>
      <c r="I1035" s="176"/>
      <c r="J1035" s="176"/>
      <c r="K1035" s="176"/>
      <c r="L1035" s="179"/>
    </row>
    <row r="1036" spans="1:12" s="22" customFormat="1" ht="15" customHeight="1" outlineLevel="1" x14ac:dyDescent="0.25">
      <c r="A1036" s="195"/>
      <c r="B1036" s="185"/>
      <c r="C1036" s="188"/>
      <c r="D1036" s="250"/>
      <c r="E1036" s="193"/>
      <c r="F1036" s="23" t="s">
        <v>14</v>
      </c>
      <c r="G1036" s="28"/>
      <c r="H1036" s="229"/>
      <c r="I1036" s="176"/>
      <c r="J1036" s="176"/>
      <c r="K1036" s="176"/>
      <c r="L1036" s="179"/>
    </row>
    <row r="1037" spans="1:12" s="22" customFormat="1" ht="15" customHeight="1" outlineLevel="1" x14ac:dyDescent="0.25">
      <c r="A1037" s="195"/>
      <c r="B1037" s="185"/>
      <c r="C1037" s="188"/>
      <c r="D1037" s="250"/>
      <c r="E1037" s="193"/>
      <c r="F1037" s="23" t="s">
        <v>15</v>
      </c>
      <c r="G1037" s="28"/>
      <c r="H1037" s="229"/>
      <c r="I1037" s="176"/>
      <c r="J1037" s="176"/>
      <c r="K1037" s="176"/>
      <c r="L1037" s="179"/>
    </row>
    <row r="1038" spans="1:12" s="22" customFormat="1" ht="15" customHeight="1" outlineLevel="1" x14ac:dyDescent="0.25">
      <c r="A1038" s="195"/>
      <c r="B1038" s="185"/>
      <c r="C1038" s="188"/>
      <c r="D1038" s="250"/>
      <c r="E1038" s="193"/>
      <c r="F1038" s="23" t="s">
        <v>16</v>
      </c>
      <c r="G1038" s="28"/>
      <c r="H1038" s="229"/>
      <c r="I1038" s="176"/>
      <c r="J1038" s="176"/>
      <c r="K1038" s="176"/>
      <c r="L1038" s="179"/>
    </row>
    <row r="1039" spans="1:12" s="22" customFormat="1" outlineLevel="1" x14ac:dyDescent="0.25">
      <c r="A1039" s="196"/>
      <c r="B1039" s="186"/>
      <c r="C1039" s="189"/>
      <c r="D1039" s="251"/>
      <c r="E1039" s="193"/>
      <c r="F1039" s="36" t="s">
        <v>17</v>
      </c>
      <c r="G1039" s="28"/>
      <c r="H1039" s="230"/>
      <c r="I1039" s="177"/>
      <c r="J1039" s="177"/>
      <c r="K1039" s="177"/>
      <c r="L1039" s="180"/>
    </row>
    <row r="1040" spans="1:12" s="22" customFormat="1" ht="15" customHeight="1" outlineLevel="1" x14ac:dyDescent="0.25">
      <c r="A1040" s="194">
        <v>163</v>
      </c>
      <c r="B1040" s="184">
        <v>61</v>
      </c>
      <c r="C1040" s="239" t="s">
        <v>274</v>
      </c>
      <c r="D1040" s="252" t="s">
        <v>60</v>
      </c>
      <c r="E1040" s="193" t="s">
        <v>26</v>
      </c>
      <c r="F1040" s="29" t="s">
        <v>8</v>
      </c>
      <c r="G1040" s="29">
        <v>79.599999999999994</v>
      </c>
      <c r="H1040" s="228" t="s">
        <v>477</v>
      </c>
      <c r="I1040" s="175" t="s">
        <v>348</v>
      </c>
      <c r="J1040" s="175" t="s">
        <v>353</v>
      </c>
      <c r="K1040" s="175" t="s">
        <v>367</v>
      </c>
      <c r="L1040" s="232" t="s">
        <v>498</v>
      </c>
    </row>
    <row r="1041" spans="1:12" s="22" customFormat="1" ht="15" customHeight="1" outlineLevel="1" x14ac:dyDescent="0.25">
      <c r="A1041" s="195"/>
      <c r="B1041" s="185"/>
      <c r="C1041" s="239"/>
      <c r="D1041" s="252"/>
      <c r="E1041" s="193"/>
      <c r="F1041" s="30" t="s">
        <v>13</v>
      </c>
      <c r="G1041" s="31"/>
      <c r="H1041" s="229"/>
      <c r="I1041" s="176"/>
      <c r="J1041" s="176"/>
      <c r="K1041" s="176"/>
      <c r="L1041" s="232"/>
    </row>
    <row r="1042" spans="1:12" s="22" customFormat="1" ht="15" customHeight="1" outlineLevel="1" x14ac:dyDescent="0.25">
      <c r="A1042" s="195"/>
      <c r="B1042" s="185"/>
      <c r="C1042" s="239"/>
      <c r="D1042" s="252"/>
      <c r="E1042" s="193"/>
      <c r="F1042" s="30" t="s">
        <v>14</v>
      </c>
      <c r="G1042" s="31"/>
      <c r="H1042" s="229"/>
      <c r="I1042" s="176"/>
      <c r="J1042" s="176"/>
      <c r="K1042" s="176"/>
      <c r="L1042" s="232"/>
    </row>
    <row r="1043" spans="1:12" s="22" customFormat="1" ht="15" customHeight="1" outlineLevel="1" x14ac:dyDescent="0.25">
      <c r="A1043" s="195"/>
      <c r="B1043" s="185"/>
      <c r="C1043" s="239"/>
      <c r="D1043" s="252"/>
      <c r="E1043" s="193"/>
      <c r="F1043" s="30" t="s">
        <v>15</v>
      </c>
      <c r="G1043" s="26">
        <v>0</v>
      </c>
      <c r="H1043" s="229"/>
      <c r="I1043" s="176"/>
      <c r="J1043" s="176"/>
      <c r="K1043" s="176"/>
      <c r="L1043" s="232"/>
    </row>
    <row r="1044" spans="1:12" s="22" customFormat="1" ht="15" customHeight="1" outlineLevel="1" x14ac:dyDescent="0.25">
      <c r="A1044" s="195"/>
      <c r="B1044" s="185"/>
      <c r="C1044" s="239"/>
      <c r="D1044" s="252"/>
      <c r="E1044" s="193"/>
      <c r="F1044" s="30" t="s">
        <v>16</v>
      </c>
      <c r="G1044" s="31"/>
      <c r="H1044" s="229"/>
      <c r="I1044" s="176"/>
      <c r="J1044" s="176"/>
      <c r="K1044" s="176"/>
      <c r="L1044" s="232"/>
    </row>
    <row r="1045" spans="1:12" s="22" customFormat="1" ht="15" customHeight="1" outlineLevel="1" x14ac:dyDescent="0.25">
      <c r="A1045" s="196"/>
      <c r="B1045" s="186"/>
      <c r="C1045" s="239"/>
      <c r="D1045" s="252"/>
      <c r="E1045" s="193"/>
      <c r="F1045" s="33" t="s">
        <v>17</v>
      </c>
      <c r="G1045" s="31"/>
      <c r="H1045" s="230"/>
      <c r="I1045" s="177"/>
      <c r="J1045" s="177"/>
      <c r="K1045" s="177"/>
      <c r="L1045" s="232"/>
    </row>
    <row r="1046" spans="1:12" s="20" customFormat="1" outlineLevel="1" x14ac:dyDescent="0.25">
      <c r="A1046" s="160"/>
      <c r="B1046" s="16"/>
      <c r="C1046" s="17" t="s">
        <v>275</v>
      </c>
      <c r="D1046" s="15"/>
      <c r="E1046" s="18"/>
      <c r="F1046" s="15"/>
      <c r="G1046" s="15"/>
      <c r="H1046" s="144"/>
      <c r="I1046" s="95"/>
      <c r="J1046" s="19"/>
      <c r="K1046" s="95"/>
      <c r="L1046" s="137"/>
    </row>
    <row r="1047" spans="1:12" s="22" customFormat="1" ht="30" customHeight="1" outlineLevel="1" x14ac:dyDescent="0.25">
      <c r="A1047" s="194">
        <v>164</v>
      </c>
      <c r="B1047" s="184">
        <v>62</v>
      </c>
      <c r="C1047" s="193" t="s">
        <v>413</v>
      </c>
      <c r="D1047" s="245" t="s">
        <v>276</v>
      </c>
      <c r="E1047" s="193" t="s">
        <v>62</v>
      </c>
      <c r="F1047" s="115" t="s">
        <v>8</v>
      </c>
      <c r="G1047" s="115">
        <v>1300</v>
      </c>
      <c r="H1047" s="277"/>
      <c r="I1047" s="290" t="s">
        <v>348</v>
      </c>
      <c r="J1047" s="290" t="s">
        <v>353</v>
      </c>
      <c r="K1047" s="290" t="s">
        <v>367</v>
      </c>
      <c r="L1047" s="257" t="s">
        <v>277</v>
      </c>
    </row>
    <row r="1048" spans="1:12" s="22" customFormat="1" ht="15" customHeight="1" outlineLevel="1" x14ac:dyDescent="0.25">
      <c r="A1048" s="195"/>
      <c r="B1048" s="185"/>
      <c r="C1048" s="193"/>
      <c r="D1048" s="245"/>
      <c r="E1048" s="193"/>
      <c r="F1048" s="116" t="s">
        <v>13</v>
      </c>
      <c r="G1048" s="26"/>
      <c r="H1048" s="277"/>
      <c r="I1048" s="290"/>
      <c r="J1048" s="290"/>
      <c r="K1048" s="290"/>
      <c r="L1048" s="258"/>
    </row>
    <row r="1049" spans="1:12" s="22" customFormat="1" ht="15" customHeight="1" outlineLevel="1" x14ac:dyDescent="0.25">
      <c r="A1049" s="195"/>
      <c r="B1049" s="185"/>
      <c r="C1049" s="193"/>
      <c r="D1049" s="245"/>
      <c r="E1049" s="193"/>
      <c r="F1049" s="116" t="s">
        <v>14</v>
      </c>
      <c r="G1049" s="26"/>
      <c r="H1049" s="277"/>
      <c r="I1049" s="290"/>
      <c r="J1049" s="290"/>
      <c r="K1049" s="290"/>
      <c r="L1049" s="258"/>
    </row>
    <row r="1050" spans="1:12" s="22" customFormat="1" ht="15" customHeight="1" outlineLevel="1" x14ac:dyDescent="0.25">
      <c r="A1050" s="195"/>
      <c r="B1050" s="185"/>
      <c r="C1050" s="193"/>
      <c r="D1050" s="245"/>
      <c r="E1050" s="193"/>
      <c r="F1050" s="116" t="s">
        <v>15</v>
      </c>
      <c r="G1050" s="26"/>
      <c r="H1050" s="277"/>
      <c r="I1050" s="290"/>
      <c r="J1050" s="290"/>
      <c r="K1050" s="290"/>
      <c r="L1050" s="258"/>
    </row>
    <row r="1051" spans="1:12" s="22" customFormat="1" ht="15" customHeight="1" outlineLevel="1" x14ac:dyDescent="0.25">
      <c r="A1051" s="195"/>
      <c r="B1051" s="185"/>
      <c r="C1051" s="193"/>
      <c r="D1051" s="245"/>
      <c r="E1051" s="193"/>
      <c r="F1051" s="116" t="s">
        <v>16</v>
      </c>
      <c r="G1051" s="26"/>
      <c r="H1051" s="277"/>
      <c r="I1051" s="290"/>
      <c r="J1051" s="290"/>
      <c r="K1051" s="290"/>
      <c r="L1051" s="258"/>
    </row>
    <row r="1052" spans="1:12" s="22" customFormat="1" ht="16.5" customHeight="1" outlineLevel="1" x14ac:dyDescent="0.25">
      <c r="A1052" s="196"/>
      <c r="B1052" s="186"/>
      <c r="C1052" s="193"/>
      <c r="D1052" s="245"/>
      <c r="E1052" s="193"/>
      <c r="F1052" s="117" t="s">
        <v>17</v>
      </c>
      <c r="G1052" s="26"/>
      <c r="H1052" s="277"/>
      <c r="I1052" s="290"/>
      <c r="J1052" s="290"/>
      <c r="K1052" s="290"/>
      <c r="L1052" s="259"/>
    </row>
    <row r="1053" spans="1:12" s="22" customFormat="1" ht="16.5" customHeight="1" outlineLevel="1" x14ac:dyDescent="0.25">
      <c r="A1053" s="194">
        <v>165</v>
      </c>
      <c r="B1053" s="184">
        <v>63</v>
      </c>
      <c r="C1053" s="187" t="s">
        <v>278</v>
      </c>
      <c r="D1053" s="235" t="s">
        <v>56</v>
      </c>
      <c r="E1053" s="193" t="s">
        <v>11</v>
      </c>
      <c r="F1053" s="29" t="s">
        <v>8</v>
      </c>
      <c r="G1053" s="29">
        <v>6</v>
      </c>
      <c r="H1053" s="287" t="s">
        <v>75</v>
      </c>
      <c r="I1053" s="290" t="s">
        <v>348</v>
      </c>
      <c r="J1053" s="290" t="s">
        <v>353</v>
      </c>
      <c r="K1053" s="290" t="s">
        <v>367</v>
      </c>
      <c r="L1053" s="178" t="s">
        <v>499</v>
      </c>
    </row>
    <row r="1054" spans="1:12" s="22" customFormat="1" ht="16.5" customHeight="1" outlineLevel="1" x14ac:dyDescent="0.25">
      <c r="A1054" s="195"/>
      <c r="B1054" s="185"/>
      <c r="C1054" s="188"/>
      <c r="D1054" s="236"/>
      <c r="E1054" s="193"/>
      <c r="F1054" s="30" t="s">
        <v>13</v>
      </c>
      <c r="G1054" s="26"/>
      <c r="H1054" s="288"/>
      <c r="I1054" s="290"/>
      <c r="J1054" s="290"/>
      <c r="K1054" s="290"/>
      <c r="L1054" s="179"/>
    </row>
    <row r="1055" spans="1:12" s="22" customFormat="1" ht="16.5" customHeight="1" outlineLevel="1" x14ac:dyDescent="0.25">
      <c r="A1055" s="195"/>
      <c r="B1055" s="185"/>
      <c r="C1055" s="188"/>
      <c r="D1055" s="236"/>
      <c r="E1055" s="193"/>
      <c r="F1055" s="30" t="s">
        <v>14</v>
      </c>
      <c r="G1055" s="27"/>
      <c r="H1055" s="288"/>
      <c r="I1055" s="290"/>
      <c r="J1055" s="290"/>
      <c r="K1055" s="290"/>
      <c r="L1055" s="179"/>
    </row>
    <row r="1056" spans="1:12" s="22" customFormat="1" ht="16.5" customHeight="1" outlineLevel="1" x14ac:dyDescent="0.25">
      <c r="A1056" s="195"/>
      <c r="B1056" s="185"/>
      <c r="C1056" s="188"/>
      <c r="D1056" s="236"/>
      <c r="E1056" s="193"/>
      <c r="F1056" s="30" t="s">
        <v>15</v>
      </c>
      <c r="G1056" s="26"/>
      <c r="H1056" s="288"/>
      <c r="I1056" s="290"/>
      <c r="J1056" s="290"/>
      <c r="K1056" s="290"/>
      <c r="L1056" s="179"/>
    </row>
    <row r="1057" spans="1:12" s="22" customFormat="1" ht="16.5" customHeight="1" outlineLevel="1" x14ac:dyDescent="0.25">
      <c r="A1057" s="195"/>
      <c r="B1057" s="185"/>
      <c r="C1057" s="188"/>
      <c r="D1057" s="236"/>
      <c r="E1057" s="193"/>
      <c r="F1057" s="30" t="s">
        <v>16</v>
      </c>
      <c r="G1057" s="26"/>
      <c r="H1057" s="288"/>
      <c r="I1057" s="290"/>
      <c r="J1057" s="290"/>
      <c r="K1057" s="290"/>
      <c r="L1057" s="179"/>
    </row>
    <row r="1058" spans="1:12" s="22" customFormat="1" ht="16.5" customHeight="1" outlineLevel="1" x14ac:dyDescent="0.25">
      <c r="A1058" s="196"/>
      <c r="B1058" s="186"/>
      <c r="C1058" s="189"/>
      <c r="D1058" s="237"/>
      <c r="E1058" s="193"/>
      <c r="F1058" s="33" t="s">
        <v>17</v>
      </c>
      <c r="G1058" s="34"/>
      <c r="H1058" s="289"/>
      <c r="I1058" s="290"/>
      <c r="J1058" s="290"/>
      <c r="K1058" s="290"/>
      <c r="L1058" s="180"/>
    </row>
    <row r="1059" spans="1:12" s="22" customFormat="1" ht="16.5" customHeight="1" outlineLevel="1" x14ac:dyDescent="0.25">
      <c r="A1059" s="194">
        <v>166</v>
      </c>
      <c r="B1059" s="184">
        <v>64</v>
      </c>
      <c r="C1059" s="187" t="s">
        <v>279</v>
      </c>
      <c r="D1059" s="235" t="s">
        <v>48</v>
      </c>
      <c r="E1059" s="193" t="s">
        <v>11</v>
      </c>
      <c r="F1059" s="29" t="s">
        <v>8</v>
      </c>
      <c r="G1059" s="29">
        <f>SUM(G1060:G1064)</f>
        <v>0</v>
      </c>
      <c r="H1059" s="287" t="s">
        <v>75</v>
      </c>
      <c r="I1059" s="290" t="s">
        <v>348</v>
      </c>
      <c r="J1059" s="290" t="s">
        <v>353</v>
      </c>
      <c r="K1059" s="290" t="s">
        <v>367</v>
      </c>
      <c r="L1059" s="178" t="s">
        <v>488</v>
      </c>
    </row>
    <row r="1060" spans="1:12" s="22" customFormat="1" ht="16.5" customHeight="1" outlineLevel="1" x14ac:dyDescent="0.25">
      <c r="A1060" s="195"/>
      <c r="B1060" s="185"/>
      <c r="C1060" s="188"/>
      <c r="D1060" s="236"/>
      <c r="E1060" s="193"/>
      <c r="F1060" s="30" t="s">
        <v>13</v>
      </c>
      <c r="G1060" s="26"/>
      <c r="H1060" s="288"/>
      <c r="I1060" s="290"/>
      <c r="J1060" s="290"/>
      <c r="K1060" s="290"/>
      <c r="L1060" s="179"/>
    </row>
    <row r="1061" spans="1:12" s="22" customFormat="1" ht="16.5" customHeight="1" outlineLevel="1" x14ac:dyDescent="0.25">
      <c r="A1061" s="195"/>
      <c r="B1061" s="185"/>
      <c r="C1061" s="188"/>
      <c r="D1061" s="236"/>
      <c r="E1061" s="193"/>
      <c r="F1061" s="30" t="s">
        <v>14</v>
      </c>
      <c r="G1061" s="27"/>
      <c r="H1061" s="288"/>
      <c r="I1061" s="290"/>
      <c r="J1061" s="290"/>
      <c r="K1061" s="290"/>
      <c r="L1061" s="179"/>
    </row>
    <row r="1062" spans="1:12" s="22" customFormat="1" ht="16.5" customHeight="1" outlineLevel="1" x14ac:dyDescent="0.25">
      <c r="A1062" s="195"/>
      <c r="B1062" s="185"/>
      <c r="C1062" s="188"/>
      <c r="D1062" s="236"/>
      <c r="E1062" s="193"/>
      <c r="F1062" s="30" t="s">
        <v>15</v>
      </c>
      <c r="G1062" s="26"/>
      <c r="H1062" s="288"/>
      <c r="I1062" s="290"/>
      <c r="J1062" s="290"/>
      <c r="K1062" s="290"/>
      <c r="L1062" s="179"/>
    </row>
    <row r="1063" spans="1:12" s="22" customFormat="1" ht="16.5" customHeight="1" outlineLevel="1" x14ac:dyDescent="0.25">
      <c r="A1063" s="195"/>
      <c r="B1063" s="185"/>
      <c r="C1063" s="188"/>
      <c r="D1063" s="236"/>
      <c r="E1063" s="193"/>
      <c r="F1063" s="30" t="s">
        <v>16</v>
      </c>
      <c r="G1063" s="26"/>
      <c r="H1063" s="288"/>
      <c r="I1063" s="290"/>
      <c r="J1063" s="290"/>
      <c r="K1063" s="290"/>
      <c r="L1063" s="179"/>
    </row>
    <row r="1064" spans="1:12" s="22" customFormat="1" ht="16.5" customHeight="1" outlineLevel="1" x14ac:dyDescent="0.25">
      <c r="A1064" s="196"/>
      <c r="B1064" s="186"/>
      <c r="C1064" s="189"/>
      <c r="D1064" s="237"/>
      <c r="E1064" s="193"/>
      <c r="F1064" s="33" t="s">
        <v>17</v>
      </c>
      <c r="G1064" s="34"/>
      <c r="H1064" s="289"/>
      <c r="I1064" s="290"/>
      <c r="J1064" s="290"/>
      <c r="K1064" s="290"/>
      <c r="L1064" s="180"/>
    </row>
    <row r="1065" spans="1:12" s="22" customFormat="1" ht="16.5" customHeight="1" outlineLevel="1" x14ac:dyDescent="0.25">
      <c r="A1065" s="194">
        <v>167</v>
      </c>
      <c r="B1065" s="184">
        <v>65</v>
      </c>
      <c r="C1065" s="187" t="s">
        <v>381</v>
      </c>
      <c r="D1065" s="235" t="s">
        <v>111</v>
      </c>
      <c r="E1065" s="193" t="s">
        <v>11</v>
      </c>
      <c r="F1065" s="29" t="s">
        <v>8</v>
      </c>
      <c r="G1065" s="29">
        <f>SUM(G1066:G1070)</f>
        <v>0</v>
      </c>
      <c r="H1065" s="287" t="s">
        <v>75</v>
      </c>
      <c r="I1065" s="290" t="s">
        <v>348</v>
      </c>
      <c r="J1065" s="290" t="s">
        <v>353</v>
      </c>
      <c r="K1065" s="290" t="s">
        <v>367</v>
      </c>
      <c r="L1065" s="178" t="s">
        <v>500</v>
      </c>
    </row>
    <row r="1066" spans="1:12" s="22" customFormat="1" ht="16.5" customHeight="1" outlineLevel="1" x14ac:dyDescent="0.25">
      <c r="A1066" s="195"/>
      <c r="B1066" s="185"/>
      <c r="C1066" s="188"/>
      <c r="D1066" s="236"/>
      <c r="E1066" s="193"/>
      <c r="F1066" s="30" t="s">
        <v>13</v>
      </c>
      <c r="G1066" s="26"/>
      <c r="H1066" s="288"/>
      <c r="I1066" s="290"/>
      <c r="J1066" s="290"/>
      <c r="K1066" s="290"/>
      <c r="L1066" s="179"/>
    </row>
    <row r="1067" spans="1:12" s="22" customFormat="1" ht="16.5" customHeight="1" outlineLevel="1" x14ac:dyDescent="0.25">
      <c r="A1067" s="195"/>
      <c r="B1067" s="185"/>
      <c r="C1067" s="188"/>
      <c r="D1067" s="236"/>
      <c r="E1067" s="193"/>
      <c r="F1067" s="30" t="s">
        <v>14</v>
      </c>
      <c r="G1067" s="27"/>
      <c r="H1067" s="288"/>
      <c r="I1067" s="290"/>
      <c r="J1067" s="290"/>
      <c r="K1067" s="290"/>
      <c r="L1067" s="179"/>
    </row>
    <row r="1068" spans="1:12" s="22" customFormat="1" ht="16.5" customHeight="1" outlineLevel="1" x14ac:dyDescent="0.25">
      <c r="A1068" s="195"/>
      <c r="B1068" s="185"/>
      <c r="C1068" s="188"/>
      <c r="D1068" s="236"/>
      <c r="E1068" s="193"/>
      <c r="F1068" s="30" t="s">
        <v>15</v>
      </c>
      <c r="G1068" s="26"/>
      <c r="H1068" s="288"/>
      <c r="I1068" s="290"/>
      <c r="J1068" s="290"/>
      <c r="K1068" s="290"/>
      <c r="L1068" s="179"/>
    </row>
    <row r="1069" spans="1:12" s="22" customFormat="1" ht="16.5" customHeight="1" outlineLevel="1" x14ac:dyDescent="0.25">
      <c r="A1069" s="195"/>
      <c r="B1069" s="185"/>
      <c r="C1069" s="188"/>
      <c r="D1069" s="236"/>
      <c r="E1069" s="193"/>
      <c r="F1069" s="30" t="s">
        <v>16</v>
      </c>
      <c r="G1069" s="26"/>
      <c r="H1069" s="288"/>
      <c r="I1069" s="290"/>
      <c r="J1069" s="290"/>
      <c r="K1069" s="290"/>
      <c r="L1069" s="179"/>
    </row>
    <row r="1070" spans="1:12" s="22" customFormat="1" ht="16.5" customHeight="1" outlineLevel="1" x14ac:dyDescent="0.25">
      <c r="A1070" s="196"/>
      <c r="B1070" s="186"/>
      <c r="C1070" s="189"/>
      <c r="D1070" s="237"/>
      <c r="E1070" s="193"/>
      <c r="F1070" s="33" t="s">
        <v>17</v>
      </c>
      <c r="G1070" s="34"/>
      <c r="H1070" s="289"/>
      <c r="I1070" s="290"/>
      <c r="J1070" s="290"/>
      <c r="K1070" s="290"/>
      <c r="L1070" s="180"/>
    </row>
    <row r="1071" spans="1:12" s="22" customFormat="1" ht="19.5" customHeight="1" outlineLevel="1" x14ac:dyDescent="0.25">
      <c r="A1071" s="194">
        <v>168</v>
      </c>
      <c r="B1071" s="184">
        <v>66</v>
      </c>
      <c r="C1071" s="187" t="s">
        <v>382</v>
      </c>
      <c r="D1071" s="235" t="s">
        <v>245</v>
      </c>
      <c r="E1071" s="193" t="s">
        <v>11</v>
      </c>
      <c r="F1071" s="29" t="s">
        <v>8</v>
      </c>
      <c r="G1071" s="29">
        <f>SUM(G1072:G1076)</f>
        <v>0</v>
      </c>
      <c r="H1071" s="287" t="s">
        <v>75</v>
      </c>
      <c r="I1071" s="290" t="s">
        <v>348</v>
      </c>
      <c r="J1071" s="290" t="s">
        <v>353</v>
      </c>
      <c r="K1071" s="290" t="s">
        <v>367</v>
      </c>
      <c r="L1071" s="178" t="s">
        <v>501</v>
      </c>
    </row>
    <row r="1072" spans="1:12" s="22" customFormat="1" ht="15" customHeight="1" outlineLevel="1" x14ac:dyDescent="0.25">
      <c r="A1072" s="195"/>
      <c r="B1072" s="185"/>
      <c r="C1072" s="188"/>
      <c r="D1072" s="236"/>
      <c r="E1072" s="193"/>
      <c r="F1072" s="30" t="s">
        <v>13</v>
      </c>
      <c r="G1072" s="26"/>
      <c r="H1072" s="288"/>
      <c r="I1072" s="290"/>
      <c r="J1072" s="290"/>
      <c r="K1072" s="290"/>
      <c r="L1072" s="179"/>
    </row>
    <row r="1073" spans="1:12" s="22" customFormat="1" ht="15" customHeight="1" outlineLevel="1" x14ac:dyDescent="0.25">
      <c r="A1073" s="195"/>
      <c r="B1073" s="185"/>
      <c r="C1073" s="188"/>
      <c r="D1073" s="236"/>
      <c r="E1073" s="193"/>
      <c r="F1073" s="30" t="s">
        <v>14</v>
      </c>
      <c r="G1073" s="27"/>
      <c r="H1073" s="288"/>
      <c r="I1073" s="290"/>
      <c r="J1073" s="290"/>
      <c r="K1073" s="290"/>
      <c r="L1073" s="179"/>
    </row>
    <row r="1074" spans="1:12" s="22" customFormat="1" ht="15" customHeight="1" outlineLevel="1" x14ac:dyDescent="0.25">
      <c r="A1074" s="195"/>
      <c r="B1074" s="185"/>
      <c r="C1074" s="188"/>
      <c r="D1074" s="236"/>
      <c r="E1074" s="193"/>
      <c r="F1074" s="30" t="s">
        <v>15</v>
      </c>
      <c r="G1074" s="26"/>
      <c r="H1074" s="288"/>
      <c r="I1074" s="290"/>
      <c r="J1074" s="290"/>
      <c r="K1074" s="290"/>
      <c r="L1074" s="179"/>
    </row>
    <row r="1075" spans="1:12" s="22" customFormat="1" ht="15" customHeight="1" outlineLevel="1" x14ac:dyDescent="0.25">
      <c r="A1075" s="195"/>
      <c r="B1075" s="185"/>
      <c r="C1075" s="188"/>
      <c r="D1075" s="236"/>
      <c r="E1075" s="193"/>
      <c r="F1075" s="30" t="s">
        <v>16</v>
      </c>
      <c r="G1075" s="26"/>
      <c r="H1075" s="288"/>
      <c r="I1075" s="290"/>
      <c r="J1075" s="290"/>
      <c r="K1075" s="290"/>
      <c r="L1075" s="179"/>
    </row>
    <row r="1076" spans="1:12" s="22" customFormat="1" ht="15" customHeight="1" outlineLevel="1" x14ac:dyDescent="0.25">
      <c r="A1076" s="196"/>
      <c r="B1076" s="186"/>
      <c r="C1076" s="189"/>
      <c r="D1076" s="237"/>
      <c r="E1076" s="193"/>
      <c r="F1076" s="33" t="s">
        <v>17</v>
      </c>
      <c r="G1076" s="34"/>
      <c r="H1076" s="289"/>
      <c r="I1076" s="290"/>
      <c r="J1076" s="290"/>
      <c r="K1076" s="290"/>
      <c r="L1076" s="180"/>
    </row>
    <row r="1077" spans="1:12" s="20" customFormat="1" outlineLevel="1" x14ac:dyDescent="0.25">
      <c r="A1077" s="160"/>
      <c r="B1077" s="16"/>
      <c r="C1077" s="17" t="s">
        <v>165</v>
      </c>
      <c r="D1077" s="15"/>
      <c r="E1077" s="18"/>
      <c r="F1077" s="15"/>
      <c r="G1077" s="15"/>
      <c r="H1077" s="144"/>
      <c r="I1077" s="95"/>
      <c r="J1077" s="19"/>
      <c r="K1077" s="95"/>
      <c r="L1077" s="137"/>
    </row>
    <row r="1078" spans="1:12" ht="30" customHeight="1" outlineLevel="1" x14ac:dyDescent="0.25">
      <c r="A1078" s="194">
        <v>169</v>
      </c>
      <c r="B1078" s="184">
        <v>67</v>
      </c>
      <c r="C1078" s="187" t="s">
        <v>280</v>
      </c>
      <c r="D1078" s="235" t="s">
        <v>415</v>
      </c>
      <c r="E1078" s="193" t="s">
        <v>24</v>
      </c>
      <c r="F1078" s="21" t="s">
        <v>8</v>
      </c>
      <c r="G1078" s="21">
        <f>SUM(G1079:G1083)</f>
        <v>66.2</v>
      </c>
      <c r="H1078" s="260" t="s">
        <v>281</v>
      </c>
      <c r="I1078" s="175" t="s">
        <v>348</v>
      </c>
      <c r="J1078" s="175" t="s">
        <v>353</v>
      </c>
      <c r="K1078" s="175" t="s">
        <v>367</v>
      </c>
      <c r="L1078" s="178" t="s">
        <v>282</v>
      </c>
    </row>
    <row r="1079" spans="1:12" s="22" customFormat="1" ht="15" customHeight="1" outlineLevel="1" x14ac:dyDescent="0.25">
      <c r="A1079" s="195"/>
      <c r="B1079" s="185"/>
      <c r="C1079" s="188"/>
      <c r="D1079" s="236"/>
      <c r="E1079" s="193"/>
      <c r="F1079" s="23" t="s">
        <v>13</v>
      </c>
      <c r="G1079" s="28"/>
      <c r="H1079" s="261"/>
      <c r="I1079" s="176"/>
      <c r="J1079" s="176"/>
      <c r="K1079" s="176"/>
      <c r="L1079" s="179"/>
    </row>
    <row r="1080" spans="1:12" s="22" customFormat="1" ht="15" customHeight="1" outlineLevel="1" x14ac:dyDescent="0.25">
      <c r="A1080" s="195"/>
      <c r="B1080" s="185"/>
      <c r="C1080" s="188"/>
      <c r="D1080" s="236"/>
      <c r="E1080" s="193"/>
      <c r="F1080" s="23" t="s">
        <v>14</v>
      </c>
      <c r="G1080" s="28"/>
      <c r="H1080" s="261"/>
      <c r="I1080" s="176"/>
      <c r="J1080" s="176"/>
      <c r="K1080" s="176"/>
      <c r="L1080" s="179"/>
    </row>
    <row r="1081" spans="1:12" s="22" customFormat="1" ht="15" customHeight="1" outlineLevel="1" x14ac:dyDescent="0.25">
      <c r="A1081" s="195"/>
      <c r="B1081" s="185"/>
      <c r="C1081" s="188"/>
      <c r="D1081" s="236"/>
      <c r="E1081" s="193"/>
      <c r="F1081" s="23" t="s">
        <v>15</v>
      </c>
      <c r="G1081" s="28"/>
      <c r="H1081" s="261"/>
      <c r="I1081" s="176"/>
      <c r="J1081" s="176"/>
      <c r="K1081" s="176"/>
      <c r="L1081" s="179"/>
    </row>
    <row r="1082" spans="1:12" s="22" customFormat="1" ht="15" customHeight="1" outlineLevel="1" x14ac:dyDescent="0.25">
      <c r="A1082" s="195"/>
      <c r="B1082" s="185"/>
      <c r="C1082" s="188"/>
      <c r="D1082" s="236"/>
      <c r="E1082" s="193"/>
      <c r="F1082" s="23" t="s">
        <v>16</v>
      </c>
      <c r="G1082" s="28"/>
      <c r="H1082" s="261"/>
      <c r="I1082" s="176"/>
      <c r="J1082" s="176"/>
      <c r="K1082" s="176"/>
      <c r="L1082" s="179"/>
    </row>
    <row r="1083" spans="1:12" s="22" customFormat="1" outlineLevel="1" x14ac:dyDescent="0.25">
      <c r="A1083" s="196"/>
      <c r="B1083" s="186"/>
      <c r="C1083" s="189"/>
      <c r="D1083" s="237"/>
      <c r="E1083" s="193"/>
      <c r="F1083" s="36" t="s">
        <v>17</v>
      </c>
      <c r="G1083" s="28">
        <v>66.2</v>
      </c>
      <c r="H1083" s="262"/>
      <c r="I1083" s="177"/>
      <c r="J1083" s="177"/>
      <c r="K1083" s="177"/>
      <c r="L1083" s="180"/>
    </row>
    <row r="1084" spans="1:12" s="22" customFormat="1" ht="15" customHeight="1" outlineLevel="1" x14ac:dyDescent="0.25">
      <c r="A1084" s="194">
        <v>170</v>
      </c>
      <c r="B1084" s="184">
        <v>68</v>
      </c>
      <c r="C1084" s="187" t="s">
        <v>414</v>
      </c>
      <c r="D1084" s="235" t="s">
        <v>104</v>
      </c>
      <c r="E1084" s="193" t="s">
        <v>62</v>
      </c>
      <c r="F1084" s="21" t="s">
        <v>8</v>
      </c>
      <c r="G1084" s="21">
        <f>SUM(G1085:G1089)</f>
        <v>0</v>
      </c>
      <c r="H1084" s="228" t="s">
        <v>502</v>
      </c>
      <c r="I1084" s="175" t="s">
        <v>348</v>
      </c>
      <c r="J1084" s="175" t="s">
        <v>353</v>
      </c>
      <c r="K1084" s="175" t="s">
        <v>367</v>
      </c>
      <c r="L1084" s="178" t="s">
        <v>503</v>
      </c>
    </row>
    <row r="1085" spans="1:12" s="22" customFormat="1" ht="15" customHeight="1" outlineLevel="1" x14ac:dyDescent="0.25">
      <c r="A1085" s="195"/>
      <c r="B1085" s="185"/>
      <c r="C1085" s="188"/>
      <c r="D1085" s="236"/>
      <c r="E1085" s="193"/>
      <c r="F1085" s="23" t="s">
        <v>13</v>
      </c>
      <c r="G1085" s="28"/>
      <c r="H1085" s="229"/>
      <c r="I1085" s="176"/>
      <c r="J1085" s="176"/>
      <c r="K1085" s="176"/>
      <c r="L1085" s="179"/>
    </row>
    <row r="1086" spans="1:12" s="22" customFormat="1" ht="15" customHeight="1" outlineLevel="1" x14ac:dyDescent="0.25">
      <c r="A1086" s="195"/>
      <c r="B1086" s="185"/>
      <c r="C1086" s="188"/>
      <c r="D1086" s="236"/>
      <c r="E1086" s="193"/>
      <c r="F1086" s="23" t="s">
        <v>14</v>
      </c>
      <c r="G1086" s="28"/>
      <c r="H1086" s="229"/>
      <c r="I1086" s="176"/>
      <c r="J1086" s="176"/>
      <c r="K1086" s="176"/>
      <c r="L1086" s="179"/>
    </row>
    <row r="1087" spans="1:12" s="22" customFormat="1" ht="15" customHeight="1" outlineLevel="1" x14ac:dyDescent="0.25">
      <c r="A1087" s="195"/>
      <c r="B1087" s="185"/>
      <c r="C1087" s="188"/>
      <c r="D1087" s="236"/>
      <c r="E1087" s="193"/>
      <c r="F1087" s="23" t="s">
        <v>15</v>
      </c>
      <c r="G1087" s="28"/>
      <c r="H1087" s="229"/>
      <c r="I1087" s="176"/>
      <c r="J1087" s="176"/>
      <c r="K1087" s="176"/>
      <c r="L1087" s="179"/>
    </row>
    <row r="1088" spans="1:12" s="22" customFormat="1" ht="15" customHeight="1" outlineLevel="1" x14ac:dyDescent="0.25">
      <c r="A1088" s="195"/>
      <c r="B1088" s="185"/>
      <c r="C1088" s="188"/>
      <c r="D1088" s="236"/>
      <c r="E1088" s="193"/>
      <c r="F1088" s="23" t="s">
        <v>16</v>
      </c>
      <c r="G1088" s="28"/>
      <c r="H1088" s="229"/>
      <c r="I1088" s="176"/>
      <c r="J1088" s="176"/>
      <c r="K1088" s="176"/>
      <c r="L1088" s="179"/>
    </row>
    <row r="1089" spans="1:12" s="22" customFormat="1" ht="15" customHeight="1" outlineLevel="1" x14ac:dyDescent="0.25">
      <c r="A1089" s="196"/>
      <c r="B1089" s="186"/>
      <c r="C1089" s="189"/>
      <c r="D1089" s="237"/>
      <c r="E1089" s="193"/>
      <c r="F1089" s="36" t="s">
        <v>17</v>
      </c>
      <c r="G1089" s="28"/>
      <c r="H1089" s="230"/>
      <c r="I1089" s="177"/>
      <c r="J1089" s="177"/>
      <c r="K1089" s="177"/>
      <c r="L1089" s="180"/>
    </row>
    <row r="1090" spans="1:12" s="22" customFormat="1" ht="15" customHeight="1" outlineLevel="1" x14ac:dyDescent="0.25">
      <c r="A1090" s="194">
        <v>171</v>
      </c>
      <c r="B1090" s="184">
        <v>69</v>
      </c>
      <c r="C1090" s="187" t="s">
        <v>385</v>
      </c>
      <c r="D1090" s="235" t="s">
        <v>35</v>
      </c>
      <c r="E1090" s="193" t="s">
        <v>11</v>
      </c>
      <c r="F1090" s="21" t="s">
        <v>8</v>
      </c>
      <c r="G1090" s="21">
        <f>SUM(G1091:G1095)</f>
        <v>0</v>
      </c>
      <c r="H1090" s="228"/>
      <c r="I1090" s="175" t="s">
        <v>348</v>
      </c>
      <c r="J1090" s="175" t="s">
        <v>353</v>
      </c>
      <c r="K1090" s="175" t="s">
        <v>367</v>
      </c>
      <c r="L1090" s="178" t="s">
        <v>504</v>
      </c>
    </row>
    <row r="1091" spans="1:12" s="22" customFormat="1" ht="15" customHeight="1" outlineLevel="1" x14ac:dyDescent="0.25">
      <c r="A1091" s="195"/>
      <c r="B1091" s="185"/>
      <c r="C1091" s="188"/>
      <c r="D1091" s="236"/>
      <c r="E1091" s="193"/>
      <c r="F1091" s="23" t="s">
        <v>13</v>
      </c>
      <c r="G1091" s="28"/>
      <c r="H1091" s="229"/>
      <c r="I1091" s="176"/>
      <c r="J1091" s="176"/>
      <c r="K1091" s="176"/>
      <c r="L1091" s="179"/>
    </row>
    <row r="1092" spans="1:12" s="22" customFormat="1" ht="15" customHeight="1" outlineLevel="1" x14ac:dyDescent="0.25">
      <c r="A1092" s="195"/>
      <c r="B1092" s="185"/>
      <c r="C1092" s="188"/>
      <c r="D1092" s="236"/>
      <c r="E1092" s="193"/>
      <c r="F1092" s="23" t="s">
        <v>14</v>
      </c>
      <c r="G1092" s="28"/>
      <c r="H1092" s="229"/>
      <c r="I1092" s="176"/>
      <c r="J1092" s="176"/>
      <c r="K1092" s="176"/>
      <c r="L1092" s="179"/>
    </row>
    <row r="1093" spans="1:12" s="22" customFormat="1" ht="15" customHeight="1" outlineLevel="1" x14ac:dyDescent="0.25">
      <c r="A1093" s="195"/>
      <c r="B1093" s="185"/>
      <c r="C1093" s="188"/>
      <c r="D1093" s="236"/>
      <c r="E1093" s="193"/>
      <c r="F1093" s="23" t="s">
        <v>15</v>
      </c>
      <c r="G1093" s="28"/>
      <c r="H1093" s="229"/>
      <c r="I1093" s="176"/>
      <c r="J1093" s="176"/>
      <c r="K1093" s="176"/>
      <c r="L1093" s="179"/>
    </row>
    <row r="1094" spans="1:12" s="22" customFormat="1" ht="15" customHeight="1" outlineLevel="1" x14ac:dyDescent="0.25">
      <c r="A1094" s="195"/>
      <c r="B1094" s="185"/>
      <c r="C1094" s="188"/>
      <c r="D1094" s="236"/>
      <c r="E1094" s="193"/>
      <c r="F1094" s="23" t="s">
        <v>16</v>
      </c>
      <c r="G1094" s="28"/>
      <c r="H1094" s="229"/>
      <c r="I1094" s="176"/>
      <c r="J1094" s="176"/>
      <c r="K1094" s="176"/>
      <c r="L1094" s="179"/>
    </row>
    <row r="1095" spans="1:12" s="22" customFormat="1" ht="15" customHeight="1" outlineLevel="1" x14ac:dyDescent="0.25">
      <c r="A1095" s="196"/>
      <c r="B1095" s="186"/>
      <c r="C1095" s="189"/>
      <c r="D1095" s="237"/>
      <c r="E1095" s="193"/>
      <c r="F1095" s="36" t="s">
        <v>17</v>
      </c>
      <c r="G1095" s="28"/>
      <c r="H1095" s="230"/>
      <c r="I1095" s="177"/>
      <c r="J1095" s="177"/>
      <c r="K1095" s="177"/>
      <c r="L1095" s="180"/>
    </row>
    <row r="1096" spans="1:12" outlineLevel="1" x14ac:dyDescent="0.25">
      <c r="A1096" s="194">
        <v>172</v>
      </c>
      <c r="B1096" s="184">
        <v>70</v>
      </c>
      <c r="C1096" s="294" t="s">
        <v>416</v>
      </c>
      <c r="D1096" s="227" t="s">
        <v>336</v>
      </c>
      <c r="E1096" s="193" t="s">
        <v>24</v>
      </c>
      <c r="F1096" s="21" t="s">
        <v>8</v>
      </c>
      <c r="G1096" s="21">
        <v>1000</v>
      </c>
      <c r="H1096" s="291" t="s">
        <v>90</v>
      </c>
      <c r="I1096" s="175" t="s">
        <v>386</v>
      </c>
      <c r="J1096" s="263" t="s">
        <v>387</v>
      </c>
      <c r="K1096" s="263" t="s">
        <v>388</v>
      </c>
      <c r="L1096" s="178" t="s">
        <v>283</v>
      </c>
    </row>
    <row r="1097" spans="1:12" s="22" customFormat="1" ht="15" customHeight="1" outlineLevel="1" x14ac:dyDescent="0.25">
      <c r="A1097" s="195"/>
      <c r="B1097" s="185"/>
      <c r="C1097" s="294"/>
      <c r="D1097" s="227"/>
      <c r="E1097" s="193"/>
      <c r="F1097" s="23" t="s">
        <v>13</v>
      </c>
      <c r="G1097" s="28"/>
      <c r="H1097" s="292"/>
      <c r="I1097" s="176"/>
      <c r="J1097" s="264"/>
      <c r="K1097" s="264"/>
      <c r="L1097" s="179"/>
    </row>
    <row r="1098" spans="1:12" s="22" customFormat="1" ht="15" customHeight="1" outlineLevel="1" x14ac:dyDescent="0.25">
      <c r="A1098" s="195"/>
      <c r="B1098" s="185"/>
      <c r="C1098" s="294"/>
      <c r="D1098" s="227"/>
      <c r="E1098" s="193"/>
      <c r="F1098" s="23" t="s">
        <v>14</v>
      </c>
      <c r="G1098" s="40"/>
      <c r="H1098" s="292"/>
      <c r="I1098" s="176"/>
      <c r="J1098" s="264"/>
      <c r="K1098" s="264"/>
      <c r="L1098" s="179"/>
    </row>
    <row r="1099" spans="1:12" s="22" customFormat="1" outlineLevel="1" x14ac:dyDescent="0.25">
      <c r="A1099" s="195"/>
      <c r="B1099" s="185"/>
      <c r="C1099" s="294"/>
      <c r="D1099" s="227"/>
      <c r="E1099" s="193"/>
      <c r="F1099" s="23" t="s">
        <v>15</v>
      </c>
      <c r="G1099" s="28"/>
      <c r="H1099" s="292"/>
      <c r="I1099" s="176"/>
      <c r="J1099" s="264"/>
      <c r="K1099" s="264"/>
      <c r="L1099" s="179"/>
    </row>
    <row r="1100" spans="1:12" s="22" customFormat="1" ht="15" customHeight="1" outlineLevel="1" x14ac:dyDescent="0.25">
      <c r="A1100" s="195"/>
      <c r="B1100" s="185"/>
      <c r="C1100" s="294"/>
      <c r="D1100" s="227"/>
      <c r="E1100" s="193"/>
      <c r="F1100" s="23" t="s">
        <v>16</v>
      </c>
      <c r="G1100" s="28"/>
      <c r="H1100" s="292"/>
      <c r="I1100" s="176"/>
      <c r="J1100" s="264"/>
      <c r="K1100" s="264"/>
      <c r="L1100" s="179"/>
    </row>
    <row r="1101" spans="1:12" s="22" customFormat="1" outlineLevel="1" x14ac:dyDescent="0.25">
      <c r="A1101" s="196"/>
      <c r="B1101" s="186"/>
      <c r="C1101" s="294"/>
      <c r="D1101" s="227"/>
      <c r="E1101" s="193"/>
      <c r="F1101" s="36" t="s">
        <v>17</v>
      </c>
      <c r="G1101" s="31"/>
      <c r="H1101" s="293"/>
      <c r="I1101" s="177"/>
      <c r="J1101" s="265"/>
      <c r="K1101" s="265"/>
      <c r="L1101" s="180"/>
    </row>
    <row r="1102" spans="1:12" s="14" customFormat="1" x14ac:dyDescent="0.25">
      <c r="A1102" s="161"/>
      <c r="B1102" s="42">
        <v>11</v>
      </c>
      <c r="C1102" s="43" t="s">
        <v>284</v>
      </c>
      <c r="D1102" s="41"/>
      <c r="E1102" s="44"/>
      <c r="F1102" s="41"/>
      <c r="G1102" s="41"/>
      <c r="H1102" s="145"/>
      <c r="I1102" s="13"/>
      <c r="J1102" s="45"/>
      <c r="K1102" s="13"/>
      <c r="L1102" s="137"/>
    </row>
    <row r="1103" spans="1:12" s="20" customFormat="1" outlineLevel="1" x14ac:dyDescent="0.25">
      <c r="A1103" s="160"/>
      <c r="B1103" s="16"/>
      <c r="C1103" s="17" t="s">
        <v>95</v>
      </c>
      <c r="D1103" s="15"/>
      <c r="E1103" s="18"/>
      <c r="F1103" s="15"/>
      <c r="G1103" s="15"/>
      <c r="H1103" s="144"/>
      <c r="I1103" s="95"/>
      <c r="J1103" s="19"/>
      <c r="K1103" s="95"/>
      <c r="L1103" s="137"/>
    </row>
    <row r="1104" spans="1:12" s="20" customFormat="1" ht="15" customHeight="1" outlineLevel="1" x14ac:dyDescent="0.25">
      <c r="A1104" s="194">
        <v>173</v>
      </c>
      <c r="B1104" s="184">
        <v>1</v>
      </c>
      <c r="C1104" s="193" t="s">
        <v>285</v>
      </c>
      <c r="D1104" s="245" t="s">
        <v>59</v>
      </c>
      <c r="E1104" s="193" t="s">
        <v>24</v>
      </c>
      <c r="F1104" s="21" t="s">
        <v>8</v>
      </c>
      <c r="G1104" s="21">
        <f>SUM(G1105:G1109)</f>
        <v>21</v>
      </c>
      <c r="H1104" s="240" t="s">
        <v>286</v>
      </c>
      <c r="I1104" s="231" t="s">
        <v>355</v>
      </c>
      <c r="J1104" s="231" t="s">
        <v>356</v>
      </c>
      <c r="K1104" s="231" t="s">
        <v>390</v>
      </c>
      <c r="L1104" s="232" t="s">
        <v>289</v>
      </c>
    </row>
    <row r="1105" spans="1:12" s="20" customFormat="1" ht="15" customHeight="1" outlineLevel="1" x14ac:dyDescent="0.25">
      <c r="A1105" s="195"/>
      <c r="B1105" s="185"/>
      <c r="C1105" s="193"/>
      <c r="D1105" s="245"/>
      <c r="E1105" s="193"/>
      <c r="F1105" s="23" t="s">
        <v>13</v>
      </c>
      <c r="G1105" s="24"/>
      <c r="H1105" s="240"/>
      <c r="I1105" s="231"/>
      <c r="J1105" s="231"/>
      <c r="K1105" s="231"/>
      <c r="L1105" s="232"/>
    </row>
    <row r="1106" spans="1:12" s="20" customFormat="1" outlineLevel="1" x14ac:dyDescent="0.25">
      <c r="A1106" s="195"/>
      <c r="B1106" s="185"/>
      <c r="C1106" s="193"/>
      <c r="D1106" s="245"/>
      <c r="E1106" s="193"/>
      <c r="F1106" s="23" t="s">
        <v>14</v>
      </c>
      <c r="G1106" s="24">
        <v>10</v>
      </c>
      <c r="H1106" s="240"/>
      <c r="I1106" s="231"/>
      <c r="J1106" s="231"/>
      <c r="K1106" s="231"/>
      <c r="L1106" s="232"/>
    </row>
    <row r="1107" spans="1:12" s="20" customFormat="1" outlineLevel="1" x14ac:dyDescent="0.25">
      <c r="A1107" s="195"/>
      <c r="B1107" s="185"/>
      <c r="C1107" s="193"/>
      <c r="D1107" s="245"/>
      <c r="E1107" s="193"/>
      <c r="F1107" s="23" t="s">
        <v>15</v>
      </c>
      <c r="G1107" s="24">
        <v>6</v>
      </c>
      <c r="H1107" s="240"/>
      <c r="I1107" s="231"/>
      <c r="J1107" s="231"/>
      <c r="K1107" s="231"/>
      <c r="L1107" s="232"/>
    </row>
    <row r="1108" spans="1:12" s="20" customFormat="1" outlineLevel="1" x14ac:dyDescent="0.25">
      <c r="A1108" s="195"/>
      <c r="B1108" s="185"/>
      <c r="C1108" s="193"/>
      <c r="D1108" s="245"/>
      <c r="E1108" s="193"/>
      <c r="F1108" s="23" t="s">
        <v>16</v>
      </c>
      <c r="G1108" s="25"/>
      <c r="H1108" s="240"/>
      <c r="I1108" s="231"/>
      <c r="J1108" s="231"/>
      <c r="K1108" s="231"/>
      <c r="L1108" s="232"/>
    </row>
    <row r="1109" spans="1:12" s="20" customFormat="1" ht="40.5" customHeight="1" outlineLevel="1" x14ac:dyDescent="0.25">
      <c r="A1109" s="196"/>
      <c r="B1109" s="186"/>
      <c r="C1109" s="193"/>
      <c r="D1109" s="245"/>
      <c r="E1109" s="193"/>
      <c r="F1109" s="36" t="s">
        <v>17</v>
      </c>
      <c r="G1109" s="37">
        <v>5</v>
      </c>
      <c r="H1109" s="240"/>
      <c r="I1109" s="231"/>
      <c r="J1109" s="231"/>
      <c r="K1109" s="231"/>
      <c r="L1109" s="232"/>
    </row>
    <row r="1110" spans="1:12" s="20" customFormat="1" ht="15" customHeight="1" outlineLevel="1" x14ac:dyDescent="0.25">
      <c r="A1110" s="194">
        <v>174</v>
      </c>
      <c r="B1110" s="184">
        <v>2</v>
      </c>
      <c r="C1110" s="239" t="s">
        <v>287</v>
      </c>
      <c r="D1110" s="227" t="s">
        <v>288</v>
      </c>
      <c r="E1110" s="193" t="s">
        <v>24</v>
      </c>
      <c r="F1110" s="21" t="s">
        <v>8</v>
      </c>
      <c r="G1110" s="21">
        <v>20</v>
      </c>
      <c r="H1110" s="240" t="s">
        <v>286</v>
      </c>
      <c r="I1110" s="231" t="s">
        <v>355</v>
      </c>
      <c r="J1110" s="231" t="s">
        <v>356</v>
      </c>
      <c r="K1110" s="231" t="s">
        <v>390</v>
      </c>
      <c r="L1110" s="232" t="s">
        <v>505</v>
      </c>
    </row>
    <row r="1111" spans="1:12" s="20" customFormat="1" ht="15" customHeight="1" outlineLevel="1" x14ac:dyDescent="0.25">
      <c r="A1111" s="195"/>
      <c r="B1111" s="185"/>
      <c r="C1111" s="239"/>
      <c r="D1111" s="227"/>
      <c r="E1111" s="193"/>
      <c r="F1111" s="23" t="s">
        <v>13</v>
      </c>
      <c r="G1111" s="24"/>
      <c r="H1111" s="240"/>
      <c r="I1111" s="231"/>
      <c r="J1111" s="231"/>
      <c r="K1111" s="231"/>
      <c r="L1111" s="232"/>
    </row>
    <row r="1112" spans="1:12" s="20" customFormat="1" ht="15" customHeight="1" outlineLevel="1" x14ac:dyDescent="0.25">
      <c r="A1112" s="195"/>
      <c r="B1112" s="185"/>
      <c r="C1112" s="239"/>
      <c r="D1112" s="227"/>
      <c r="E1112" s="193"/>
      <c r="F1112" s="23" t="s">
        <v>14</v>
      </c>
      <c r="G1112" s="24"/>
      <c r="H1112" s="240"/>
      <c r="I1112" s="231"/>
      <c r="J1112" s="231"/>
      <c r="K1112" s="231"/>
      <c r="L1112" s="232"/>
    </row>
    <row r="1113" spans="1:12" s="20" customFormat="1" ht="15" customHeight="1" outlineLevel="1" x14ac:dyDescent="0.25">
      <c r="A1113" s="195"/>
      <c r="B1113" s="185"/>
      <c r="C1113" s="239"/>
      <c r="D1113" s="227"/>
      <c r="E1113" s="193"/>
      <c r="F1113" s="23" t="s">
        <v>15</v>
      </c>
      <c r="G1113" s="24"/>
      <c r="H1113" s="240"/>
      <c r="I1113" s="231"/>
      <c r="J1113" s="231"/>
      <c r="K1113" s="231"/>
      <c r="L1113" s="232"/>
    </row>
    <row r="1114" spans="1:12" s="20" customFormat="1" ht="15" customHeight="1" outlineLevel="1" x14ac:dyDescent="0.25">
      <c r="A1114" s="195"/>
      <c r="B1114" s="185"/>
      <c r="C1114" s="239"/>
      <c r="D1114" s="227"/>
      <c r="E1114" s="193"/>
      <c r="F1114" s="23" t="s">
        <v>16</v>
      </c>
      <c r="G1114" s="25"/>
      <c r="H1114" s="240"/>
      <c r="I1114" s="231"/>
      <c r="J1114" s="231"/>
      <c r="K1114" s="231"/>
      <c r="L1114" s="232"/>
    </row>
    <row r="1115" spans="1:12" s="20" customFormat="1" ht="15" customHeight="1" outlineLevel="1" x14ac:dyDescent="0.25">
      <c r="A1115" s="196"/>
      <c r="B1115" s="186"/>
      <c r="C1115" s="239"/>
      <c r="D1115" s="227"/>
      <c r="E1115" s="193"/>
      <c r="F1115" s="36" t="s">
        <v>17</v>
      </c>
      <c r="G1115" s="37"/>
      <c r="H1115" s="240"/>
      <c r="I1115" s="231"/>
      <c r="J1115" s="231"/>
      <c r="K1115" s="231"/>
      <c r="L1115" s="232"/>
    </row>
    <row r="1116" spans="1:12" s="22" customFormat="1" ht="15" customHeight="1" outlineLevel="1" x14ac:dyDescent="0.25">
      <c r="A1116" s="194">
        <v>175</v>
      </c>
      <c r="B1116" s="184">
        <v>3</v>
      </c>
      <c r="C1116" s="239" t="s">
        <v>290</v>
      </c>
      <c r="D1116" s="227" t="s">
        <v>291</v>
      </c>
      <c r="E1116" s="193" t="s">
        <v>11</v>
      </c>
      <c r="F1116" s="21" t="s">
        <v>8</v>
      </c>
      <c r="G1116" s="21">
        <v>258.60000000000002</v>
      </c>
      <c r="H1116" s="240" t="s">
        <v>286</v>
      </c>
      <c r="I1116" s="231" t="s">
        <v>355</v>
      </c>
      <c r="J1116" s="231" t="s">
        <v>356</v>
      </c>
      <c r="K1116" s="231" t="s">
        <v>390</v>
      </c>
      <c r="L1116" s="232" t="s">
        <v>506</v>
      </c>
    </row>
    <row r="1117" spans="1:12" s="22" customFormat="1" ht="15" customHeight="1" outlineLevel="1" x14ac:dyDescent="0.25">
      <c r="A1117" s="195"/>
      <c r="B1117" s="185"/>
      <c r="C1117" s="239"/>
      <c r="D1117" s="227"/>
      <c r="E1117" s="193"/>
      <c r="F1117" s="23" t="s">
        <v>13</v>
      </c>
      <c r="G1117" s="24"/>
      <c r="H1117" s="240"/>
      <c r="I1117" s="231"/>
      <c r="J1117" s="231"/>
      <c r="K1117" s="231"/>
      <c r="L1117" s="232"/>
    </row>
    <row r="1118" spans="1:12" s="22" customFormat="1" ht="15" customHeight="1" outlineLevel="1" x14ac:dyDescent="0.25">
      <c r="A1118" s="195"/>
      <c r="B1118" s="185"/>
      <c r="C1118" s="239"/>
      <c r="D1118" s="227"/>
      <c r="E1118" s="193"/>
      <c r="F1118" s="23" t="s">
        <v>14</v>
      </c>
      <c r="G1118" s="24"/>
      <c r="H1118" s="240"/>
      <c r="I1118" s="231"/>
      <c r="J1118" s="231"/>
      <c r="K1118" s="231"/>
      <c r="L1118" s="232"/>
    </row>
    <row r="1119" spans="1:12" s="22" customFormat="1" ht="15" customHeight="1" outlineLevel="1" x14ac:dyDescent="0.25">
      <c r="A1119" s="195"/>
      <c r="B1119" s="185"/>
      <c r="C1119" s="239"/>
      <c r="D1119" s="227"/>
      <c r="E1119" s="193"/>
      <c r="F1119" s="23" t="s">
        <v>15</v>
      </c>
      <c r="G1119" s="24"/>
      <c r="H1119" s="240"/>
      <c r="I1119" s="231"/>
      <c r="J1119" s="231"/>
      <c r="K1119" s="231"/>
      <c r="L1119" s="232"/>
    </row>
    <row r="1120" spans="1:12" s="22" customFormat="1" ht="15" customHeight="1" outlineLevel="1" x14ac:dyDescent="0.25">
      <c r="A1120" s="195"/>
      <c r="B1120" s="185"/>
      <c r="C1120" s="239"/>
      <c r="D1120" s="227"/>
      <c r="E1120" s="193"/>
      <c r="F1120" s="23" t="s">
        <v>16</v>
      </c>
      <c r="G1120" s="25"/>
      <c r="H1120" s="240"/>
      <c r="I1120" s="231"/>
      <c r="J1120" s="231"/>
      <c r="K1120" s="231"/>
      <c r="L1120" s="232"/>
    </row>
    <row r="1121" spans="1:12" s="22" customFormat="1" ht="15" customHeight="1" outlineLevel="1" x14ac:dyDescent="0.25">
      <c r="A1121" s="196"/>
      <c r="B1121" s="186"/>
      <c r="C1121" s="239"/>
      <c r="D1121" s="227"/>
      <c r="E1121" s="193"/>
      <c r="F1121" s="36" t="s">
        <v>17</v>
      </c>
      <c r="G1121" s="37"/>
      <c r="H1121" s="240"/>
      <c r="I1121" s="231"/>
      <c r="J1121" s="231"/>
      <c r="K1121" s="231"/>
      <c r="L1121" s="232"/>
    </row>
    <row r="1122" spans="1:12" s="20" customFormat="1" outlineLevel="1" x14ac:dyDescent="0.25">
      <c r="A1122" s="160"/>
      <c r="B1122" s="16"/>
      <c r="C1122" s="17" t="s">
        <v>98</v>
      </c>
      <c r="D1122" s="15"/>
      <c r="E1122" s="18"/>
      <c r="F1122" s="15"/>
      <c r="G1122" s="15"/>
      <c r="H1122" s="144"/>
      <c r="I1122" s="95"/>
      <c r="J1122" s="19"/>
      <c r="K1122" s="95"/>
      <c r="L1122" s="137"/>
    </row>
    <row r="1123" spans="1:12" s="22" customFormat="1" ht="15" customHeight="1" outlineLevel="1" x14ac:dyDescent="0.25">
      <c r="A1123" s="194">
        <v>176</v>
      </c>
      <c r="B1123" s="184">
        <v>4</v>
      </c>
      <c r="C1123" s="187" t="s">
        <v>253</v>
      </c>
      <c r="D1123" s="249" t="s">
        <v>42</v>
      </c>
      <c r="E1123" s="193" t="s">
        <v>26</v>
      </c>
      <c r="F1123" s="21" t="s">
        <v>8</v>
      </c>
      <c r="G1123" s="21">
        <f>SUM(G1124:G1128)</f>
        <v>3.5</v>
      </c>
      <c r="H1123" s="228"/>
      <c r="I1123" s="231" t="s">
        <v>355</v>
      </c>
      <c r="J1123" s="231" t="s">
        <v>356</v>
      </c>
      <c r="K1123" s="231" t="s">
        <v>390</v>
      </c>
      <c r="L1123" s="232" t="s">
        <v>507</v>
      </c>
    </row>
    <row r="1124" spans="1:12" s="22" customFormat="1" ht="15" customHeight="1" outlineLevel="1" x14ac:dyDescent="0.25">
      <c r="A1124" s="195"/>
      <c r="B1124" s="185"/>
      <c r="C1124" s="188"/>
      <c r="D1124" s="250"/>
      <c r="E1124" s="193"/>
      <c r="F1124" s="23" t="s">
        <v>13</v>
      </c>
      <c r="G1124" s="28"/>
      <c r="H1124" s="229"/>
      <c r="I1124" s="231"/>
      <c r="J1124" s="231"/>
      <c r="K1124" s="231"/>
      <c r="L1124" s="232"/>
    </row>
    <row r="1125" spans="1:12" s="22" customFormat="1" ht="15" customHeight="1" outlineLevel="1" x14ac:dyDescent="0.25">
      <c r="A1125" s="195"/>
      <c r="B1125" s="185"/>
      <c r="C1125" s="188"/>
      <c r="D1125" s="250"/>
      <c r="E1125" s="193"/>
      <c r="F1125" s="23" t="s">
        <v>14</v>
      </c>
      <c r="G1125" s="28"/>
      <c r="H1125" s="229"/>
      <c r="I1125" s="231"/>
      <c r="J1125" s="231"/>
      <c r="K1125" s="231"/>
      <c r="L1125" s="232"/>
    </row>
    <row r="1126" spans="1:12" s="22" customFormat="1" ht="15" customHeight="1" outlineLevel="1" x14ac:dyDescent="0.25">
      <c r="A1126" s="195"/>
      <c r="B1126" s="185"/>
      <c r="C1126" s="188"/>
      <c r="D1126" s="250"/>
      <c r="E1126" s="193"/>
      <c r="F1126" s="23" t="s">
        <v>15</v>
      </c>
      <c r="G1126" s="28"/>
      <c r="H1126" s="229"/>
      <c r="I1126" s="231"/>
      <c r="J1126" s="231"/>
      <c r="K1126" s="231"/>
      <c r="L1126" s="232"/>
    </row>
    <row r="1127" spans="1:12" s="22" customFormat="1" ht="15" customHeight="1" outlineLevel="1" x14ac:dyDescent="0.25">
      <c r="A1127" s="195"/>
      <c r="B1127" s="185"/>
      <c r="C1127" s="188"/>
      <c r="D1127" s="250"/>
      <c r="E1127" s="193"/>
      <c r="F1127" s="23" t="s">
        <v>16</v>
      </c>
      <c r="G1127" s="28">
        <v>3.5</v>
      </c>
      <c r="H1127" s="229"/>
      <c r="I1127" s="231"/>
      <c r="J1127" s="231"/>
      <c r="K1127" s="231"/>
      <c r="L1127" s="232"/>
    </row>
    <row r="1128" spans="1:12" s="22" customFormat="1" ht="15" customHeight="1" outlineLevel="1" x14ac:dyDescent="0.25">
      <c r="A1128" s="196"/>
      <c r="B1128" s="186"/>
      <c r="C1128" s="189"/>
      <c r="D1128" s="251"/>
      <c r="E1128" s="193"/>
      <c r="F1128" s="36" t="s">
        <v>17</v>
      </c>
      <c r="G1128" s="28"/>
      <c r="H1128" s="230"/>
      <c r="I1128" s="231"/>
      <c r="J1128" s="231"/>
      <c r="K1128" s="231"/>
      <c r="L1128" s="232"/>
    </row>
    <row r="1129" spans="1:12" s="20" customFormat="1" outlineLevel="1" x14ac:dyDescent="0.25">
      <c r="A1129" s="160"/>
      <c r="B1129" s="16"/>
      <c r="C1129" s="17" t="s">
        <v>55</v>
      </c>
      <c r="D1129" s="15"/>
      <c r="E1129" s="18"/>
      <c r="F1129" s="15"/>
      <c r="G1129" s="15"/>
      <c r="H1129" s="144"/>
      <c r="I1129" s="95"/>
      <c r="J1129" s="19"/>
      <c r="K1129" s="95"/>
      <c r="L1129" s="137"/>
    </row>
    <row r="1130" spans="1:12" s="22" customFormat="1" outlineLevel="1" x14ac:dyDescent="0.25">
      <c r="A1130" s="194">
        <v>177</v>
      </c>
      <c r="B1130" s="184">
        <v>5</v>
      </c>
      <c r="C1130" s="187" t="s">
        <v>417</v>
      </c>
      <c r="D1130" s="235" t="s">
        <v>218</v>
      </c>
      <c r="E1130" s="193" t="s">
        <v>24</v>
      </c>
      <c r="F1130" s="21" t="s">
        <v>8</v>
      </c>
      <c r="G1130" s="21">
        <f>SUM(G1131:G1135)</f>
        <v>470</v>
      </c>
      <c r="H1130" s="181" t="s">
        <v>292</v>
      </c>
      <c r="I1130" s="175" t="s">
        <v>355</v>
      </c>
      <c r="J1130" s="175" t="s">
        <v>356</v>
      </c>
      <c r="K1130" s="175" t="s">
        <v>390</v>
      </c>
      <c r="L1130" s="178" t="s">
        <v>293</v>
      </c>
    </row>
    <row r="1131" spans="1:12" s="22" customFormat="1" ht="15" customHeight="1" outlineLevel="1" x14ac:dyDescent="0.25">
      <c r="A1131" s="195"/>
      <c r="B1131" s="185"/>
      <c r="C1131" s="188"/>
      <c r="D1131" s="236"/>
      <c r="E1131" s="193"/>
      <c r="F1131" s="23" t="s">
        <v>13</v>
      </c>
      <c r="G1131" s="24"/>
      <c r="H1131" s="182"/>
      <c r="I1131" s="176"/>
      <c r="J1131" s="176"/>
      <c r="K1131" s="176"/>
      <c r="L1131" s="179"/>
    </row>
    <row r="1132" spans="1:12" s="22" customFormat="1" ht="15" customHeight="1" outlineLevel="1" x14ac:dyDescent="0.25">
      <c r="A1132" s="195"/>
      <c r="B1132" s="185"/>
      <c r="C1132" s="188"/>
      <c r="D1132" s="236"/>
      <c r="E1132" s="193"/>
      <c r="F1132" s="23" t="s">
        <v>14</v>
      </c>
      <c r="G1132" s="24"/>
      <c r="H1132" s="182"/>
      <c r="I1132" s="176"/>
      <c r="J1132" s="176"/>
      <c r="K1132" s="176"/>
      <c r="L1132" s="179"/>
    </row>
    <row r="1133" spans="1:12" s="22" customFormat="1" ht="15" customHeight="1" outlineLevel="1" x14ac:dyDescent="0.25">
      <c r="A1133" s="195"/>
      <c r="B1133" s="185"/>
      <c r="C1133" s="188"/>
      <c r="D1133" s="236"/>
      <c r="E1133" s="193"/>
      <c r="F1133" s="23" t="s">
        <v>15</v>
      </c>
      <c r="G1133" s="25"/>
      <c r="H1133" s="182"/>
      <c r="I1133" s="176"/>
      <c r="J1133" s="176"/>
      <c r="K1133" s="176"/>
      <c r="L1133" s="179"/>
    </row>
    <row r="1134" spans="1:12" s="22" customFormat="1" ht="15" customHeight="1" outlineLevel="1" x14ac:dyDescent="0.25">
      <c r="A1134" s="195"/>
      <c r="B1134" s="185"/>
      <c r="C1134" s="188"/>
      <c r="D1134" s="236"/>
      <c r="E1134" s="193"/>
      <c r="F1134" s="23" t="s">
        <v>16</v>
      </c>
      <c r="G1134" s="24"/>
      <c r="H1134" s="182"/>
      <c r="I1134" s="176"/>
      <c r="J1134" s="176"/>
      <c r="K1134" s="176"/>
      <c r="L1134" s="179"/>
    </row>
    <row r="1135" spans="1:12" s="22" customFormat="1" outlineLevel="1" x14ac:dyDescent="0.25">
      <c r="A1135" s="196"/>
      <c r="B1135" s="186"/>
      <c r="C1135" s="189"/>
      <c r="D1135" s="237"/>
      <c r="E1135" s="193"/>
      <c r="F1135" s="36" t="s">
        <v>17</v>
      </c>
      <c r="G1135" s="37">
        <v>470</v>
      </c>
      <c r="H1135" s="183"/>
      <c r="I1135" s="177"/>
      <c r="J1135" s="177"/>
      <c r="K1135" s="177"/>
      <c r="L1135" s="180"/>
    </row>
    <row r="1136" spans="1:12" s="20" customFormat="1" outlineLevel="1" x14ac:dyDescent="0.25">
      <c r="A1136" s="160"/>
      <c r="B1136" s="16"/>
      <c r="C1136" s="17" t="s">
        <v>73</v>
      </c>
      <c r="D1136" s="15"/>
      <c r="E1136" s="18"/>
      <c r="F1136" s="15"/>
      <c r="G1136" s="15"/>
      <c r="H1136" s="144"/>
      <c r="I1136" s="95"/>
      <c r="J1136" s="19"/>
      <c r="K1136" s="95"/>
      <c r="L1136" s="137"/>
    </row>
    <row r="1137" spans="1:12" s="22" customFormat="1" outlineLevel="1" x14ac:dyDescent="0.25">
      <c r="A1137" s="194">
        <v>178</v>
      </c>
      <c r="B1137" s="184">
        <v>6</v>
      </c>
      <c r="C1137" s="187" t="s">
        <v>418</v>
      </c>
      <c r="D1137" s="190" t="s">
        <v>216</v>
      </c>
      <c r="E1137" s="295" t="s">
        <v>24</v>
      </c>
      <c r="F1137" s="29" t="s">
        <v>8</v>
      </c>
      <c r="G1137" s="29">
        <f>SUM(G1138:G1142)</f>
        <v>4</v>
      </c>
      <c r="H1137" s="287"/>
      <c r="I1137" s="175" t="s">
        <v>355</v>
      </c>
      <c r="J1137" s="175" t="s">
        <v>356</v>
      </c>
      <c r="K1137" s="175" t="s">
        <v>390</v>
      </c>
      <c r="L1137" s="178" t="s">
        <v>294</v>
      </c>
    </row>
    <row r="1138" spans="1:12" s="22" customFormat="1" ht="15" customHeight="1" outlineLevel="1" x14ac:dyDescent="0.25">
      <c r="A1138" s="195"/>
      <c r="B1138" s="185"/>
      <c r="C1138" s="188"/>
      <c r="D1138" s="191"/>
      <c r="E1138" s="295"/>
      <c r="F1138" s="30" t="s">
        <v>13</v>
      </c>
      <c r="G1138" s="26"/>
      <c r="H1138" s="288"/>
      <c r="I1138" s="176"/>
      <c r="J1138" s="176"/>
      <c r="K1138" s="176"/>
      <c r="L1138" s="179"/>
    </row>
    <row r="1139" spans="1:12" s="22" customFormat="1" ht="15" customHeight="1" outlineLevel="1" x14ac:dyDescent="0.25">
      <c r="A1139" s="195"/>
      <c r="B1139" s="185"/>
      <c r="C1139" s="188"/>
      <c r="D1139" s="191"/>
      <c r="E1139" s="295"/>
      <c r="F1139" s="30" t="s">
        <v>14</v>
      </c>
      <c r="G1139" s="26">
        <v>1</v>
      </c>
      <c r="H1139" s="288"/>
      <c r="I1139" s="176"/>
      <c r="J1139" s="176"/>
      <c r="K1139" s="176"/>
      <c r="L1139" s="179"/>
    </row>
    <row r="1140" spans="1:12" s="22" customFormat="1" ht="15" customHeight="1" outlineLevel="1" x14ac:dyDescent="0.25">
      <c r="A1140" s="195"/>
      <c r="B1140" s="185"/>
      <c r="C1140" s="188"/>
      <c r="D1140" s="191"/>
      <c r="E1140" s="295"/>
      <c r="F1140" s="30" t="s">
        <v>15</v>
      </c>
      <c r="G1140" s="26">
        <v>3</v>
      </c>
      <c r="H1140" s="288"/>
      <c r="I1140" s="176"/>
      <c r="J1140" s="176"/>
      <c r="K1140" s="176"/>
      <c r="L1140" s="179"/>
    </row>
    <row r="1141" spans="1:12" s="22" customFormat="1" ht="15" customHeight="1" outlineLevel="1" x14ac:dyDescent="0.25">
      <c r="A1141" s="195"/>
      <c r="B1141" s="185"/>
      <c r="C1141" s="188"/>
      <c r="D1141" s="191"/>
      <c r="E1141" s="295"/>
      <c r="F1141" s="30" t="s">
        <v>16</v>
      </c>
      <c r="G1141" s="26"/>
      <c r="H1141" s="288"/>
      <c r="I1141" s="176"/>
      <c r="J1141" s="176"/>
      <c r="K1141" s="176"/>
      <c r="L1141" s="179"/>
    </row>
    <row r="1142" spans="1:12" s="22" customFormat="1" outlineLevel="1" x14ac:dyDescent="0.25">
      <c r="A1142" s="196"/>
      <c r="B1142" s="186"/>
      <c r="C1142" s="189"/>
      <c r="D1142" s="192"/>
      <c r="E1142" s="295"/>
      <c r="F1142" s="33" t="s">
        <v>17</v>
      </c>
      <c r="G1142" s="34">
        <v>0</v>
      </c>
      <c r="H1142" s="289"/>
      <c r="I1142" s="177"/>
      <c r="J1142" s="177"/>
      <c r="K1142" s="177"/>
      <c r="L1142" s="180"/>
    </row>
    <row r="1143" spans="1:12" s="20" customFormat="1" outlineLevel="1" x14ac:dyDescent="0.25">
      <c r="A1143" s="160"/>
      <c r="B1143" s="16"/>
      <c r="C1143" s="17" t="s">
        <v>75</v>
      </c>
      <c r="D1143" s="15"/>
      <c r="E1143" s="18"/>
      <c r="F1143" s="15"/>
      <c r="G1143" s="15"/>
      <c r="H1143" s="144"/>
      <c r="I1143" s="95"/>
      <c r="J1143" s="19"/>
      <c r="K1143" s="95"/>
      <c r="L1143" s="137"/>
    </row>
    <row r="1144" spans="1:12" s="22" customFormat="1" outlineLevel="1" x14ac:dyDescent="0.25">
      <c r="A1144" s="194">
        <v>179</v>
      </c>
      <c r="B1144" s="184">
        <v>7</v>
      </c>
      <c r="C1144" s="198" t="s">
        <v>295</v>
      </c>
      <c r="D1144" s="190" t="s">
        <v>216</v>
      </c>
      <c r="E1144" s="193" t="s">
        <v>24</v>
      </c>
      <c r="F1144" s="29" t="s">
        <v>8</v>
      </c>
      <c r="G1144" s="29">
        <f>SUM(G1145:G1149)</f>
        <v>62.5</v>
      </c>
      <c r="H1144" s="287" t="s">
        <v>296</v>
      </c>
      <c r="I1144" s="175" t="s">
        <v>355</v>
      </c>
      <c r="J1144" s="175" t="s">
        <v>356</v>
      </c>
      <c r="K1144" s="175" t="s">
        <v>390</v>
      </c>
      <c r="L1144" s="178" t="s">
        <v>294</v>
      </c>
    </row>
    <row r="1145" spans="1:12" s="22" customFormat="1" ht="15" customHeight="1" outlineLevel="1" x14ac:dyDescent="0.25">
      <c r="A1145" s="195"/>
      <c r="B1145" s="185"/>
      <c r="C1145" s="199"/>
      <c r="D1145" s="191"/>
      <c r="E1145" s="193"/>
      <c r="F1145" s="30" t="s">
        <v>13</v>
      </c>
      <c r="G1145" s="26"/>
      <c r="H1145" s="288"/>
      <c r="I1145" s="176"/>
      <c r="J1145" s="176"/>
      <c r="K1145" s="176"/>
      <c r="L1145" s="179"/>
    </row>
    <row r="1146" spans="1:12" s="22" customFormat="1" ht="15" customHeight="1" outlineLevel="1" x14ac:dyDescent="0.25">
      <c r="A1146" s="195"/>
      <c r="B1146" s="185"/>
      <c r="C1146" s="199"/>
      <c r="D1146" s="191"/>
      <c r="E1146" s="193"/>
      <c r="F1146" s="30" t="s">
        <v>14</v>
      </c>
      <c r="G1146" s="26">
        <v>0</v>
      </c>
      <c r="H1146" s="288"/>
      <c r="I1146" s="176"/>
      <c r="J1146" s="176"/>
      <c r="K1146" s="176"/>
      <c r="L1146" s="179"/>
    </row>
    <row r="1147" spans="1:12" s="22" customFormat="1" ht="15" customHeight="1" outlineLevel="1" x14ac:dyDescent="0.25">
      <c r="A1147" s="195"/>
      <c r="B1147" s="185"/>
      <c r="C1147" s="199"/>
      <c r="D1147" s="191"/>
      <c r="E1147" s="193"/>
      <c r="F1147" s="30" t="s">
        <v>15</v>
      </c>
      <c r="G1147" s="26">
        <v>0</v>
      </c>
      <c r="H1147" s="288"/>
      <c r="I1147" s="176"/>
      <c r="J1147" s="176"/>
      <c r="K1147" s="176"/>
      <c r="L1147" s="179"/>
    </row>
    <row r="1148" spans="1:12" s="22" customFormat="1" ht="15" customHeight="1" outlineLevel="1" x14ac:dyDescent="0.25">
      <c r="A1148" s="195"/>
      <c r="B1148" s="185"/>
      <c r="C1148" s="199"/>
      <c r="D1148" s="191"/>
      <c r="E1148" s="193"/>
      <c r="F1148" s="30" t="s">
        <v>16</v>
      </c>
      <c r="G1148" s="26"/>
      <c r="H1148" s="288"/>
      <c r="I1148" s="176"/>
      <c r="J1148" s="176"/>
      <c r="K1148" s="176"/>
      <c r="L1148" s="179"/>
    </row>
    <row r="1149" spans="1:12" s="22" customFormat="1" outlineLevel="1" x14ac:dyDescent="0.25">
      <c r="A1149" s="196"/>
      <c r="B1149" s="186"/>
      <c r="C1149" s="200"/>
      <c r="D1149" s="192"/>
      <c r="E1149" s="193"/>
      <c r="F1149" s="33" t="s">
        <v>17</v>
      </c>
      <c r="G1149" s="34">
        <v>62.5</v>
      </c>
      <c r="H1149" s="289"/>
      <c r="I1149" s="177"/>
      <c r="J1149" s="177"/>
      <c r="K1149" s="177"/>
      <c r="L1149" s="180"/>
    </row>
    <row r="1150" spans="1:12" s="22" customFormat="1" ht="25.5" customHeight="1" outlineLevel="1" x14ac:dyDescent="0.25">
      <c r="A1150" s="194">
        <v>180</v>
      </c>
      <c r="B1150" s="184">
        <v>8</v>
      </c>
      <c r="C1150" s="187" t="s">
        <v>297</v>
      </c>
      <c r="D1150" s="190" t="s">
        <v>68</v>
      </c>
      <c r="E1150" s="193" t="s">
        <v>24</v>
      </c>
      <c r="F1150" s="29" t="s">
        <v>8</v>
      </c>
      <c r="G1150" s="29">
        <v>8.9</v>
      </c>
      <c r="H1150" s="287"/>
      <c r="I1150" s="175" t="s">
        <v>355</v>
      </c>
      <c r="J1150" s="175" t="s">
        <v>356</v>
      </c>
      <c r="K1150" s="175" t="s">
        <v>390</v>
      </c>
      <c r="L1150" s="178" t="s">
        <v>508</v>
      </c>
    </row>
    <row r="1151" spans="1:12" s="22" customFormat="1" ht="15" customHeight="1" outlineLevel="1" x14ac:dyDescent="0.25">
      <c r="A1151" s="195"/>
      <c r="B1151" s="185"/>
      <c r="C1151" s="188"/>
      <c r="D1151" s="191"/>
      <c r="E1151" s="193"/>
      <c r="F1151" s="30" t="s">
        <v>13</v>
      </c>
      <c r="G1151" s="26"/>
      <c r="H1151" s="288"/>
      <c r="I1151" s="176"/>
      <c r="J1151" s="176"/>
      <c r="K1151" s="176"/>
      <c r="L1151" s="179"/>
    </row>
    <row r="1152" spans="1:12" s="22" customFormat="1" ht="15" customHeight="1" outlineLevel="1" x14ac:dyDescent="0.25">
      <c r="A1152" s="195"/>
      <c r="B1152" s="185"/>
      <c r="C1152" s="188"/>
      <c r="D1152" s="191"/>
      <c r="E1152" s="193"/>
      <c r="F1152" s="30" t="s">
        <v>14</v>
      </c>
      <c r="G1152" s="26"/>
      <c r="H1152" s="288"/>
      <c r="I1152" s="176"/>
      <c r="J1152" s="176"/>
      <c r="K1152" s="176"/>
      <c r="L1152" s="179"/>
    </row>
    <row r="1153" spans="1:12" s="22" customFormat="1" ht="15" customHeight="1" outlineLevel="1" x14ac:dyDescent="0.25">
      <c r="A1153" s="195"/>
      <c r="B1153" s="185"/>
      <c r="C1153" s="188"/>
      <c r="D1153" s="191"/>
      <c r="E1153" s="193"/>
      <c r="F1153" s="30" t="s">
        <v>15</v>
      </c>
      <c r="G1153" s="26"/>
      <c r="H1153" s="288"/>
      <c r="I1153" s="176"/>
      <c r="J1153" s="176"/>
      <c r="K1153" s="176"/>
      <c r="L1153" s="179"/>
    </row>
    <row r="1154" spans="1:12" s="22" customFormat="1" ht="15" customHeight="1" outlineLevel="1" x14ac:dyDescent="0.25">
      <c r="A1154" s="195"/>
      <c r="B1154" s="185"/>
      <c r="C1154" s="188"/>
      <c r="D1154" s="191"/>
      <c r="E1154" s="193"/>
      <c r="F1154" s="30" t="s">
        <v>16</v>
      </c>
      <c r="G1154" s="26"/>
      <c r="H1154" s="288"/>
      <c r="I1154" s="176"/>
      <c r="J1154" s="176"/>
      <c r="K1154" s="176"/>
      <c r="L1154" s="179"/>
    </row>
    <row r="1155" spans="1:12" s="22" customFormat="1" ht="15" customHeight="1" outlineLevel="1" x14ac:dyDescent="0.25">
      <c r="A1155" s="196"/>
      <c r="B1155" s="186"/>
      <c r="C1155" s="189"/>
      <c r="D1155" s="192"/>
      <c r="E1155" s="193"/>
      <c r="F1155" s="33" t="s">
        <v>17</v>
      </c>
      <c r="G1155" s="34">
        <v>0</v>
      </c>
      <c r="H1155" s="289"/>
      <c r="I1155" s="177"/>
      <c r="J1155" s="177"/>
      <c r="K1155" s="177"/>
      <c r="L1155" s="180"/>
    </row>
    <row r="1156" spans="1:12" s="14" customFormat="1" x14ac:dyDescent="0.25">
      <c r="A1156" s="161"/>
      <c r="B1156" s="42">
        <v>12</v>
      </c>
      <c r="C1156" s="43" t="s">
        <v>298</v>
      </c>
      <c r="D1156" s="41"/>
      <c r="E1156" s="44"/>
      <c r="F1156" s="41"/>
      <c r="G1156" s="41"/>
      <c r="H1156" s="145"/>
      <c r="I1156" s="13"/>
      <c r="J1156" s="45"/>
      <c r="K1156" s="13"/>
      <c r="L1156" s="137"/>
    </row>
    <row r="1157" spans="1:12" s="20" customFormat="1" outlineLevel="1" x14ac:dyDescent="0.25">
      <c r="A1157" s="160"/>
      <c r="B1157" s="16"/>
      <c r="C1157" s="17" t="s">
        <v>10</v>
      </c>
      <c r="D1157" s="15"/>
      <c r="E1157" s="18"/>
      <c r="F1157" s="15"/>
      <c r="G1157" s="15"/>
      <c r="H1157" s="144"/>
      <c r="I1157" s="95"/>
      <c r="J1157" s="19"/>
      <c r="K1157" s="95"/>
      <c r="L1157" s="137"/>
    </row>
    <row r="1158" spans="1:12" s="22" customFormat="1" ht="15" customHeight="1" outlineLevel="1" x14ac:dyDescent="0.25">
      <c r="A1158" s="194">
        <v>181</v>
      </c>
      <c r="B1158" s="184">
        <v>1</v>
      </c>
      <c r="C1158" s="187" t="s">
        <v>299</v>
      </c>
      <c r="D1158" s="235" t="s">
        <v>61</v>
      </c>
      <c r="E1158" s="193" t="s">
        <v>24</v>
      </c>
      <c r="F1158" s="21" t="s">
        <v>8</v>
      </c>
      <c r="G1158" s="21">
        <f>SUM(G1159:G1163)</f>
        <v>33.5</v>
      </c>
      <c r="H1158" s="181" t="s">
        <v>300</v>
      </c>
      <c r="I1158" s="175" t="s">
        <v>327</v>
      </c>
      <c r="J1158" s="175" t="s">
        <v>383</v>
      </c>
      <c r="K1158" s="175" t="s">
        <v>384</v>
      </c>
      <c r="L1158" s="178" t="s">
        <v>301</v>
      </c>
    </row>
    <row r="1159" spans="1:12" s="22" customFormat="1" ht="15" customHeight="1" outlineLevel="1" x14ac:dyDescent="0.25">
      <c r="A1159" s="195"/>
      <c r="B1159" s="185"/>
      <c r="C1159" s="188"/>
      <c r="D1159" s="236"/>
      <c r="E1159" s="193"/>
      <c r="F1159" s="23" t="s">
        <v>13</v>
      </c>
      <c r="G1159" s="24"/>
      <c r="H1159" s="182"/>
      <c r="I1159" s="176"/>
      <c r="J1159" s="176"/>
      <c r="K1159" s="176"/>
      <c r="L1159" s="179"/>
    </row>
    <row r="1160" spans="1:12" s="22" customFormat="1" ht="15" customHeight="1" outlineLevel="1" x14ac:dyDescent="0.25">
      <c r="A1160" s="195"/>
      <c r="B1160" s="185"/>
      <c r="C1160" s="188"/>
      <c r="D1160" s="236"/>
      <c r="E1160" s="193"/>
      <c r="F1160" s="23" t="s">
        <v>14</v>
      </c>
      <c r="G1160" s="24"/>
      <c r="H1160" s="182"/>
      <c r="I1160" s="176"/>
      <c r="J1160" s="176"/>
      <c r="K1160" s="176"/>
      <c r="L1160" s="179"/>
    </row>
    <row r="1161" spans="1:12" s="22" customFormat="1" ht="15" customHeight="1" outlineLevel="1" x14ac:dyDescent="0.25">
      <c r="A1161" s="195"/>
      <c r="B1161" s="185"/>
      <c r="C1161" s="188"/>
      <c r="D1161" s="236"/>
      <c r="E1161" s="193"/>
      <c r="F1161" s="23" t="s">
        <v>15</v>
      </c>
      <c r="G1161" s="24"/>
      <c r="H1161" s="182"/>
      <c r="I1161" s="176"/>
      <c r="J1161" s="176"/>
      <c r="K1161" s="176"/>
      <c r="L1161" s="179"/>
    </row>
    <row r="1162" spans="1:12" s="22" customFormat="1" ht="15" customHeight="1" outlineLevel="1" x14ac:dyDescent="0.25">
      <c r="A1162" s="195"/>
      <c r="B1162" s="185"/>
      <c r="C1162" s="188"/>
      <c r="D1162" s="236"/>
      <c r="E1162" s="193"/>
      <c r="F1162" s="23" t="s">
        <v>16</v>
      </c>
      <c r="G1162" s="24">
        <v>33.5</v>
      </c>
      <c r="H1162" s="182"/>
      <c r="I1162" s="176"/>
      <c r="J1162" s="176"/>
      <c r="K1162" s="176"/>
      <c r="L1162" s="179"/>
    </row>
    <row r="1163" spans="1:12" s="22" customFormat="1" ht="15" customHeight="1" outlineLevel="1" x14ac:dyDescent="0.25">
      <c r="A1163" s="196"/>
      <c r="B1163" s="186"/>
      <c r="C1163" s="189"/>
      <c r="D1163" s="237"/>
      <c r="E1163" s="193"/>
      <c r="F1163" s="36" t="s">
        <v>17</v>
      </c>
      <c r="G1163" s="24"/>
      <c r="H1163" s="183"/>
      <c r="I1163" s="177"/>
      <c r="J1163" s="177"/>
      <c r="K1163" s="177"/>
      <c r="L1163" s="180"/>
    </row>
    <row r="1164" spans="1:12" s="22" customFormat="1" ht="30" customHeight="1" outlineLevel="1" x14ac:dyDescent="0.25">
      <c r="A1164" s="194">
        <v>182</v>
      </c>
      <c r="B1164" s="184">
        <v>2</v>
      </c>
      <c r="C1164" s="187" t="s">
        <v>302</v>
      </c>
      <c r="D1164" s="190" t="s">
        <v>303</v>
      </c>
      <c r="E1164" s="193" t="s">
        <v>24</v>
      </c>
      <c r="F1164" s="21" t="s">
        <v>8</v>
      </c>
      <c r="G1164" s="21">
        <f>SUM(G1165:G1169)</f>
        <v>70</v>
      </c>
      <c r="H1164" s="181" t="s">
        <v>304</v>
      </c>
      <c r="I1164" s="175" t="s">
        <v>386</v>
      </c>
      <c r="J1164" s="175" t="s">
        <v>389</v>
      </c>
      <c r="K1164" s="175" t="s">
        <v>392</v>
      </c>
      <c r="L1164" s="178" t="s">
        <v>305</v>
      </c>
    </row>
    <row r="1165" spans="1:12" s="22" customFormat="1" ht="15" customHeight="1" outlineLevel="1" x14ac:dyDescent="0.25">
      <c r="A1165" s="195"/>
      <c r="B1165" s="185"/>
      <c r="C1165" s="188"/>
      <c r="D1165" s="191"/>
      <c r="E1165" s="193"/>
      <c r="F1165" s="23" t="s">
        <v>13</v>
      </c>
      <c r="G1165" s="24"/>
      <c r="H1165" s="182"/>
      <c r="I1165" s="176"/>
      <c r="J1165" s="176"/>
      <c r="K1165" s="176"/>
      <c r="L1165" s="179"/>
    </row>
    <row r="1166" spans="1:12" s="22" customFormat="1" ht="15" customHeight="1" outlineLevel="1" x14ac:dyDescent="0.25">
      <c r="A1166" s="195"/>
      <c r="B1166" s="185"/>
      <c r="C1166" s="188"/>
      <c r="D1166" s="191"/>
      <c r="E1166" s="193"/>
      <c r="F1166" s="23" t="s">
        <v>14</v>
      </c>
      <c r="G1166" s="24"/>
      <c r="H1166" s="182"/>
      <c r="I1166" s="176"/>
      <c r="J1166" s="176"/>
      <c r="K1166" s="176"/>
      <c r="L1166" s="179"/>
    </row>
    <row r="1167" spans="1:12" s="22" customFormat="1" ht="15" customHeight="1" outlineLevel="1" x14ac:dyDescent="0.25">
      <c r="A1167" s="195"/>
      <c r="B1167" s="185"/>
      <c r="C1167" s="188"/>
      <c r="D1167" s="191"/>
      <c r="E1167" s="193"/>
      <c r="F1167" s="23" t="s">
        <v>15</v>
      </c>
      <c r="G1167" s="26">
        <v>20</v>
      </c>
      <c r="H1167" s="182"/>
      <c r="I1167" s="176"/>
      <c r="J1167" s="176"/>
      <c r="K1167" s="176"/>
      <c r="L1167" s="179"/>
    </row>
    <row r="1168" spans="1:12" s="22" customFormat="1" ht="15" customHeight="1" outlineLevel="1" x14ac:dyDescent="0.25">
      <c r="A1168" s="195"/>
      <c r="B1168" s="185"/>
      <c r="C1168" s="188"/>
      <c r="D1168" s="191"/>
      <c r="E1168" s="193"/>
      <c r="F1168" s="23" t="s">
        <v>16</v>
      </c>
      <c r="G1168" s="24"/>
      <c r="H1168" s="182"/>
      <c r="I1168" s="176"/>
      <c r="J1168" s="176"/>
      <c r="K1168" s="176"/>
      <c r="L1168" s="179"/>
    </row>
    <row r="1169" spans="1:12" s="22" customFormat="1" ht="15" customHeight="1" outlineLevel="1" x14ac:dyDescent="0.25">
      <c r="A1169" s="196"/>
      <c r="B1169" s="186"/>
      <c r="C1169" s="189"/>
      <c r="D1169" s="192"/>
      <c r="E1169" s="193"/>
      <c r="F1169" s="36" t="s">
        <v>17</v>
      </c>
      <c r="G1169" s="24">
        <v>50</v>
      </c>
      <c r="H1169" s="183"/>
      <c r="I1169" s="177"/>
      <c r="J1169" s="177"/>
      <c r="K1169" s="177"/>
      <c r="L1169" s="180"/>
    </row>
    <row r="1170" spans="1:12" s="20" customFormat="1" outlineLevel="1" x14ac:dyDescent="0.25">
      <c r="A1170" s="160"/>
      <c r="B1170" s="16"/>
      <c r="C1170" s="17" t="s">
        <v>38</v>
      </c>
      <c r="D1170" s="15"/>
      <c r="E1170" s="18"/>
      <c r="F1170" s="15"/>
      <c r="G1170" s="15"/>
      <c r="H1170" s="144"/>
      <c r="I1170" s="95"/>
      <c r="J1170" s="19"/>
      <c r="K1170" s="95"/>
      <c r="L1170" s="137"/>
    </row>
    <row r="1171" spans="1:12" ht="30" customHeight="1" outlineLevel="1" x14ac:dyDescent="0.25">
      <c r="A1171" s="194">
        <v>183</v>
      </c>
      <c r="B1171" s="184">
        <v>3</v>
      </c>
      <c r="C1171" s="187" t="s">
        <v>306</v>
      </c>
      <c r="D1171" s="249" t="s">
        <v>101</v>
      </c>
      <c r="E1171" s="193" t="s">
        <v>11</v>
      </c>
      <c r="F1171" s="21" t="s">
        <v>8</v>
      </c>
      <c r="G1171" s="21">
        <f>SUM(G1172:G1176)</f>
        <v>800</v>
      </c>
      <c r="H1171" s="296" t="s">
        <v>206</v>
      </c>
      <c r="I1171" s="175" t="s">
        <v>386</v>
      </c>
      <c r="J1171" s="175" t="s">
        <v>389</v>
      </c>
      <c r="K1171" s="175" t="s">
        <v>393</v>
      </c>
      <c r="L1171" s="178" t="s">
        <v>307</v>
      </c>
    </row>
    <row r="1172" spans="1:12" s="22" customFormat="1" ht="15" customHeight="1" outlineLevel="1" x14ac:dyDescent="0.25">
      <c r="A1172" s="195"/>
      <c r="B1172" s="185"/>
      <c r="C1172" s="188"/>
      <c r="D1172" s="250"/>
      <c r="E1172" s="193"/>
      <c r="F1172" s="23" t="s">
        <v>13</v>
      </c>
      <c r="G1172" s="28"/>
      <c r="H1172" s="297"/>
      <c r="I1172" s="176"/>
      <c r="J1172" s="176"/>
      <c r="K1172" s="176"/>
      <c r="L1172" s="179"/>
    </row>
    <row r="1173" spans="1:12" s="22" customFormat="1" ht="15" customHeight="1" outlineLevel="1" x14ac:dyDescent="0.25">
      <c r="A1173" s="195"/>
      <c r="B1173" s="185"/>
      <c r="C1173" s="188"/>
      <c r="D1173" s="250"/>
      <c r="E1173" s="193"/>
      <c r="F1173" s="23" t="s">
        <v>14</v>
      </c>
      <c r="G1173" s="28">
        <v>400</v>
      </c>
      <c r="H1173" s="297"/>
      <c r="I1173" s="176"/>
      <c r="J1173" s="176"/>
      <c r="K1173" s="176"/>
      <c r="L1173" s="179"/>
    </row>
    <row r="1174" spans="1:12" s="22" customFormat="1" ht="15" customHeight="1" outlineLevel="1" x14ac:dyDescent="0.25">
      <c r="A1174" s="195"/>
      <c r="B1174" s="185"/>
      <c r="C1174" s="188"/>
      <c r="D1174" s="250"/>
      <c r="E1174" s="193"/>
      <c r="F1174" s="23" t="s">
        <v>15</v>
      </c>
      <c r="G1174" s="28"/>
      <c r="H1174" s="297"/>
      <c r="I1174" s="176"/>
      <c r="J1174" s="176"/>
      <c r="K1174" s="176"/>
      <c r="L1174" s="179"/>
    </row>
    <row r="1175" spans="1:12" s="22" customFormat="1" ht="15" customHeight="1" outlineLevel="1" x14ac:dyDescent="0.25">
      <c r="A1175" s="195"/>
      <c r="B1175" s="185"/>
      <c r="C1175" s="188"/>
      <c r="D1175" s="250"/>
      <c r="E1175" s="193"/>
      <c r="F1175" s="23" t="s">
        <v>16</v>
      </c>
      <c r="G1175" s="28"/>
      <c r="H1175" s="297"/>
      <c r="I1175" s="176"/>
      <c r="J1175" s="176"/>
      <c r="K1175" s="176"/>
      <c r="L1175" s="179"/>
    </row>
    <row r="1176" spans="1:12" s="22" customFormat="1" ht="15" customHeight="1" outlineLevel="1" x14ac:dyDescent="0.25">
      <c r="A1176" s="196"/>
      <c r="B1176" s="186"/>
      <c r="C1176" s="189"/>
      <c r="D1176" s="251"/>
      <c r="E1176" s="193"/>
      <c r="F1176" s="36" t="s">
        <v>17</v>
      </c>
      <c r="G1176" s="28">
        <v>400</v>
      </c>
      <c r="H1176" s="298"/>
      <c r="I1176" s="177"/>
      <c r="J1176" s="177"/>
      <c r="K1176" s="177"/>
      <c r="L1176" s="180"/>
    </row>
    <row r="1177" spans="1:12" ht="30" customHeight="1" outlineLevel="1" x14ac:dyDescent="0.25">
      <c r="A1177" s="194">
        <v>184</v>
      </c>
      <c r="B1177" s="184">
        <v>4</v>
      </c>
      <c r="C1177" s="239" t="s">
        <v>308</v>
      </c>
      <c r="D1177" s="227">
        <v>2022</v>
      </c>
      <c r="E1177" s="193" t="s">
        <v>11</v>
      </c>
      <c r="F1177" s="21" t="s">
        <v>8</v>
      </c>
      <c r="G1177" s="21">
        <f>SUM(G1178:G1182)</f>
        <v>200</v>
      </c>
      <c r="H1177" s="197" t="s">
        <v>309</v>
      </c>
      <c r="I1177" s="231" t="s">
        <v>386</v>
      </c>
      <c r="J1177" s="231" t="s">
        <v>389</v>
      </c>
      <c r="K1177" s="231" t="s">
        <v>392</v>
      </c>
      <c r="L1177" s="232" t="s">
        <v>310</v>
      </c>
    </row>
    <row r="1178" spans="1:12" s="22" customFormat="1" ht="15" customHeight="1" outlineLevel="1" x14ac:dyDescent="0.25">
      <c r="A1178" s="195"/>
      <c r="B1178" s="185"/>
      <c r="C1178" s="239"/>
      <c r="D1178" s="227"/>
      <c r="E1178" s="193"/>
      <c r="F1178" s="23" t="s">
        <v>13</v>
      </c>
      <c r="G1178" s="28"/>
      <c r="H1178" s="197"/>
      <c r="I1178" s="231"/>
      <c r="J1178" s="231"/>
      <c r="K1178" s="231"/>
      <c r="L1178" s="232"/>
    </row>
    <row r="1179" spans="1:12" s="22" customFormat="1" ht="15" customHeight="1" outlineLevel="1" x14ac:dyDescent="0.25">
      <c r="A1179" s="195"/>
      <c r="B1179" s="185"/>
      <c r="C1179" s="239"/>
      <c r="D1179" s="227"/>
      <c r="E1179" s="193"/>
      <c r="F1179" s="23" t="s">
        <v>14</v>
      </c>
      <c r="G1179" s="28">
        <v>150</v>
      </c>
      <c r="H1179" s="197"/>
      <c r="I1179" s="231"/>
      <c r="J1179" s="231"/>
      <c r="K1179" s="231"/>
      <c r="L1179" s="232"/>
    </row>
    <row r="1180" spans="1:12" s="22" customFormat="1" ht="15" customHeight="1" outlineLevel="1" x14ac:dyDescent="0.25">
      <c r="A1180" s="195"/>
      <c r="B1180" s="185"/>
      <c r="C1180" s="239"/>
      <c r="D1180" s="227"/>
      <c r="E1180" s="193"/>
      <c r="F1180" s="23" t="s">
        <v>15</v>
      </c>
      <c r="G1180" s="28"/>
      <c r="H1180" s="197"/>
      <c r="I1180" s="231"/>
      <c r="J1180" s="231"/>
      <c r="K1180" s="231"/>
      <c r="L1180" s="232"/>
    </row>
    <row r="1181" spans="1:12" s="22" customFormat="1" ht="15" customHeight="1" outlineLevel="1" x14ac:dyDescent="0.25">
      <c r="A1181" s="195"/>
      <c r="B1181" s="185"/>
      <c r="C1181" s="239"/>
      <c r="D1181" s="227"/>
      <c r="E1181" s="193"/>
      <c r="F1181" s="23" t="s">
        <v>16</v>
      </c>
      <c r="G1181" s="28"/>
      <c r="H1181" s="197"/>
      <c r="I1181" s="231"/>
      <c r="J1181" s="231"/>
      <c r="K1181" s="231"/>
      <c r="L1181" s="232"/>
    </row>
    <row r="1182" spans="1:12" s="22" customFormat="1" ht="15" customHeight="1" outlineLevel="1" x14ac:dyDescent="0.25">
      <c r="A1182" s="196"/>
      <c r="B1182" s="186"/>
      <c r="C1182" s="239"/>
      <c r="D1182" s="227"/>
      <c r="E1182" s="193"/>
      <c r="F1182" s="36" t="s">
        <v>17</v>
      </c>
      <c r="G1182" s="28">
        <v>50</v>
      </c>
      <c r="H1182" s="197"/>
      <c r="I1182" s="231"/>
      <c r="J1182" s="231"/>
      <c r="K1182" s="231"/>
      <c r="L1182" s="232"/>
    </row>
    <row r="1183" spans="1:12" s="20" customFormat="1" outlineLevel="1" x14ac:dyDescent="0.25">
      <c r="A1183" s="160"/>
      <c r="B1183" s="16"/>
      <c r="C1183" s="17" t="s">
        <v>57</v>
      </c>
      <c r="D1183" s="15"/>
      <c r="E1183" s="18"/>
      <c r="F1183" s="15"/>
      <c r="G1183" s="15"/>
      <c r="H1183" s="144"/>
      <c r="I1183" s="95"/>
      <c r="J1183" s="19"/>
      <c r="K1183" s="95"/>
      <c r="L1183" s="137"/>
    </row>
    <row r="1184" spans="1:12" s="22" customFormat="1" outlineLevel="1" x14ac:dyDescent="0.25">
      <c r="A1184" s="194">
        <v>185</v>
      </c>
      <c r="B1184" s="184">
        <v>5</v>
      </c>
      <c r="C1184" s="187" t="s">
        <v>419</v>
      </c>
      <c r="D1184" s="190" t="s">
        <v>216</v>
      </c>
      <c r="E1184" s="273" t="s">
        <v>24</v>
      </c>
      <c r="F1184" s="21" t="s">
        <v>8</v>
      </c>
      <c r="G1184" s="21">
        <f>SUM(G1185:G1189)</f>
        <v>1000</v>
      </c>
      <c r="H1184" s="181" t="s">
        <v>311</v>
      </c>
      <c r="I1184" s="175" t="s">
        <v>355</v>
      </c>
      <c r="J1184" s="175" t="s">
        <v>356</v>
      </c>
      <c r="K1184" s="175" t="s">
        <v>391</v>
      </c>
      <c r="L1184" s="232" t="s">
        <v>312</v>
      </c>
    </row>
    <row r="1185" spans="1:12" s="22" customFormat="1" ht="15" customHeight="1" outlineLevel="1" x14ac:dyDescent="0.25">
      <c r="A1185" s="195"/>
      <c r="B1185" s="185"/>
      <c r="C1185" s="188"/>
      <c r="D1185" s="191"/>
      <c r="E1185" s="273"/>
      <c r="F1185" s="23" t="s">
        <v>13</v>
      </c>
      <c r="G1185" s="24"/>
      <c r="H1185" s="182"/>
      <c r="I1185" s="176"/>
      <c r="J1185" s="176"/>
      <c r="K1185" s="176"/>
      <c r="L1185" s="232"/>
    </row>
    <row r="1186" spans="1:12" s="22" customFormat="1" ht="15" customHeight="1" outlineLevel="1" x14ac:dyDescent="0.25">
      <c r="A1186" s="195"/>
      <c r="B1186" s="185"/>
      <c r="C1186" s="188"/>
      <c r="D1186" s="191"/>
      <c r="E1186" s="273"/>
      <c r="F1186" s="23" t="s">
        <v>14</v>
      </c>
      <c r="G1186" s="24"/>
      <c r="H1186" s="182"/>
      <c r="I1186" s="176"/>
      <c r="J1186" s="176"/>
      <c r="K1186" s="176"/>
      <c r="L1186" s="232"/>
    </row>
    <row r="1187" spans="1:12" s="22" customFormat="1" ht="15" customHeight="1" outlineLevel="1" x14ac:dyDescent="0.25">
      <c r="A1187" s="195"/>
      <c r="B1187" s="185"/>
      <c r="C1187" s="188"/>
      <c r="D1187" s="191"/>
      <c r="E1187" s="273"/>
      <c r="F1187" s="23" t="s">
        <v>15</v>
      </c>
      <c r="G1187" s="24">
        <v>300</v>
      </c>
      <c r="H1187" s="182"/>
      <c r="I1187" s="176"/>
      <c r="J1187" s="176"/>
      <c r="K1187" s="176"/>
      <c r="L1187" s="232"/>
    </row>
    <row r="1188" spans="1:12" s="22" customFormat="1" ht="15" customHeight="1" outlineLevel="1" x14ac:dyDescent="0.25">
      <c r="A1188" s="195"/>
      <c r="B1188" s="185"/>
      <c r="C1188" s="188"/>
      <c r="D1188" s="191"/>
      <c r="E1188" s="273"/>
      <c r="F1188" s="23" t="s">
        <v>16</v>
      </c>
      <c r="G1188" s="24"/>
      <c r="H1188" s="182"/>
      <c r="I1188" s="176"/>
      <c r="J1188" s="176"/>
      <c r="K1188" s="176"/>
      <c r="L1188" s="232"/>
    </row>
    <row r="1189" spans="1:12" s="22" customFormat="1" ht="15" customHeight="1" outlineLevel="1" x14ac:dyDescent="0.25">
      <c r="A1189" s="196"/>
      <c r="B1189" s="186"/>
      <c r="C1189" s="189"/>
      <c r="D1189" s="192"/>
      <c r="E1189" s="273"/>
      <c r="F1189" s="36" t="s">
        <v>17</v>
      </c>
      <c r="G1189" s="24">
        <v>700</v>
      </c>
      <c r="H1189" s="183"/>
      <c r="I1189" s="177"/>
      <c r="J1189" s="177"/>
      <c r="K1189" s="177"/>
      <c r="L1189" s="232"/>
    </row>
    <row r="1190" spans="1:12" s="22" customFormat="1" outlineLevel="1" x14ac:dyDescent="0.25">
      <c r="A1190" s="194">
        <v>186</v>
      </c>
      <c r="B1190" s="184">
        <v>6</v>
      </c>
      <c r="C1190" s="187" t="s">
        <v>313</v>
      </c>
      <c r="D1190" s="190" t="s">
        <v>142</v>
      </c>
      <c r="E1190" s="193" t="s">
        <v>89</v>
      </c>
      <c r="F1190" s="21" t="s">
        <v>8</v>
      </c>
      <c r="G1190" s="21">
        <f>SUM(G1191:G1195)</f>
        <v>1000</v>
      </c>
      <c r="H1190" s="181" t="s">
        <v>311</v>
      </c>
      <c r="I1190" s="175" t="s">
        <v>355</v>
      </c>
      <c r="J1190" s="175" t="s">
        <v>356</v>
      </c>
      <c r="K1190" s="175" t="s">
        <v>391</v>
      </c>
      <c r="L1190" s="232" t="s">
        <v>314</v>
      </c>
    </row>
    <row r="1191" spans="1:12" s="22" customFormat="1" ht="15" customHeight="1" outlineLevel="1" x14ac:dyDescent="0.25">
      <c r="A1191" s="195"/>
      <c r="B1191" s="185"/>
      <c r="C1191" s="188"/>
      <c r="D1191" s="191"/>
      <c r="E1191" s="193"/>
      <c r="F1191" s="23" t="s">
        <v>13</v>
      </c>
      <c r="G1191" s="24">
        <v>500</v>
      </c>
      <c r="H1191" s="182"/>
      <c r="I1191" s="176"/>
      <c r="J1191" s="176"/>
      <c r="K1191" s="176"/>
      <c r="L1191" s="232"/>
    </row>
    <row r="1192" spans="1:12" s="22" customFormat="1" ht="15" customHeight="1" outlineLevel="1" x14ac:dyDescent="0.25">
      <c r="A1192" s="195"/>
      <c r="B1192" s="185"/>
      <c r="C1192" s="188"/>
      <c r="D1192" s="191"/>
      <c r="E1192" s="193"/>
      <c r="F1192" s="23" t="s">
        <v>14</v>
      </c>
      <c r="G1192" s="24">
        <v>200</v>
      </c>
      <c r="H1192" s="182"/>
      <c r="I1192" s="176"/>
      <c r="J1192" s="176"/>
      <c r="K1192" s="176"/>
      <c r="L1192" s="232"/>
    </row>
    <row r="1193" spans="1:12" s="22" customFormat="1" ht="15" customHeight="1" outlineLevel="1" x14ac:dyDescent="0.25">
      <c r="A1193" s="195"/>
      <c r="B1193" s="185"/>
      <c r="C1193" s="188"/>
      <c r="D1193" s="191"/>
      <c r="E1193" s="193"/>
      <c r="F1193" s="23" t="s">
        <v>15</v>
      </c>
      <c r="G1193" s="24"/>
      <c r="H1193" s="182"/>
      <c r="I1193" s="176"/>
      <c r="J1193" s="176"/>
      <c r="K1193" s="176"/>
      <c r="L1193" s="232"/>
    </row>
    <row r="1194" spans="1:12" s="22" customFormat="1" ht="15" customHeight="1" outlineLevel="1" x14ac:dyDescent="0.25">
      <c r="A1194" s="195"/>
      <c r="B1194" s="185"/>
      <c r="C1194" s="188"/>
      <c r="D1194" s="191"/>
      <c r="E1194" s="193"/>
      <c r="F1194" s="23" t="s">
        <v>16</v>
      </c>
      <c r="G1194" s="24"/>
      <c r="H1194" s="182"/>
      <c r="I1194" s="176"/>
      <c r="J1194" s="176"/>
      <c r="K1194" s="176"/>
      <c r="L1194" s="232"/>
    </row>
    <row r="1195" spans="1:12" s="22" customFormat="1" outlineLevel="1" x14ac:dyDescent="0.25">
      <c r="A1195" s="196"/>
      <c r="B1195" s="186"/>
      <c r="C1195" s="189"/>
      <c r="D1195" s="192"/>
      <c r="E1195" s="193"/>
      <c r="F1195" s="36" t="s">
        <v>17</v>
      </c>
      <c r="G1195" s="37">
        <v>300</v>
      </c>
      <c r="H1195" s="183"/>
      <c r="I1195" s="177"/>
      <c r="J1195" s="177"/>
      <c r="K1195" s="177"/>
      <c r="L1195" s="232"/>
    </row>
    <row r="1196" spans="1:12" s="14" customFormat="1" x14ac:dyDescent="0.25">
      <c r="A1196" s="161"/>
      <c r="B1196" s="42">
        <v>13</v>
      </c>
      <c r="C1196" s="43" t="s">
        <v>315</v>
      </c>
      <c r="D1196" s="41"/>
      <c r="E1196" s="44"/>
      <c r="F1196" s="41"/>
      <c r="G1196" s="41"/>
      <c r="H1196" s="145"/>
      <c r="I1196" s="13"/>
      <c r="J1196" s="45"/>
      <c r="K1196" s="13"/>
      <c r="L1196" s="137"/>
    </row>
    <row r="1197" spans="1:12" outlineLevel="1" x14ac:dyDescent="0.25">
      <c r="A1197" s="194">
        <v>187</v>
      </c>
      <c r="B1197" s="184">
        <v>1</v>
      </c>
      <c r="C1197" s="187" t="s">
        <v>316</v>
      </c>
      <c r="D1197" s="235" t="s">
        <v>61</v>
      </c>
      <c r="E1197" s="193" t="s">
        <v>89</v>
      </c>
      <c r="F1197" s="21" t="s">
        <v>8</v>
      </c>
      <c r="G1197" s="21">
        <f>SUM(G1198:G1202)</f>
        <v>20</v>
      </c>
      <c r="H1197" s="228" t="s">
        <v>206</v>
      </c>
      <c r="I1197" s="175" t="s">
        <v>355</v>
      </c>
      <c r="J1197" s="175" t="s">
        <v>356</v>
      </c>
      <c r="K1197" s="175" t="s">
        <v>394</v>
      </c>
      <c r="L1197" s="178" t="s">
        <v>317</v>
      </c>
    </row>
    <row r="1198" spans="1:12" s="22" customFormat="1" ht="15" customHeight="1" outlineLevel="1" x14ac:dyDescent="0.25">
      <c r="A1198" s="195"/>
      <c r="B1198" s="185"/>
      <c r="C1198" s="188"/>
      <c r="D1198" s="236"/>
      <c r="E1198" s="193"/>
      <c r="F1198" s="23" t="s">
        <v>13</v>
      </c>
      <c r="G1198" s="28"/>
      <c r="H1198" s="229"/>
      <c r="I1198" s="176"/>
      <c r="J1198" s="176"/>
      <c r="K1198" s="176"/>
      <c r="L1198" s="179"/>
    </row>
    <row r="1199" spans="1:12" s="22" customFormat="1" ht="15" customHeight="1" outlineLevel="1" x14ac:dyDescent="0.25">
      <c r="A1199" s="195"/>
      <c r="B1199" s="185"/>
      <c r="C1199" s="188"/>
      <c r="D1199" s="236"/>
      <c r="E1199" s="193"/>
      <c r="F1199" s="23" t="s">
        <v>14</v>
      </c>
      <c r="G1199" s="28"/>
      <c r="H1199" s="229"/>
      <c r="I1199" s="176"/>
      <c r="J1199" s="176"/>
      <c r="K1199" s="176"/>
      <c r="L1199" s="179"/>
    </row>
    <row r="1200" spans="1:12" s="22" customFormat="1" ht="15" customHeight="1" outlineLevel="1" x14ac:dyDescent="0.25">
      <c r="A1200" s="195"/>
      <c r="B1200" s="185"/>
      <c r="C1200" s="188"/>
      <c r="D1200" s="236"/>
      <c r="E1200" s="193"/>
      <c r="F1200" s="23" t="s">
        <v>15</v>
      </c>
      <c r="G1200" s="28"/>
      <c r="H1200" s="229"/>
      <c r="I1200" s="176"/>
      <c r="J1200" s="176"/>
      <c r="K1200" s="176"/>
      <c r="L1200" s="179"/>
    </row>
    <row r="1201" spans="1:12" s="22" customFormat="1" ht="15" customHeight="1" outlineLevel="1" x14ac:dyDescent="0.25">
      <c r="A1201" s="195"/>
      <c r="B1201" s="185"/>
      <c r="C1201" s="188"/>
      <c r="D1201" s="236"/>
      <c r="E1201" s="193"/>
      <c r="F1201" s="23" t="s">
        <v>16</v>
      </c>
      <c r="G1201" s="28"/>
      <c r="H1201" s="229"/>
      <c r="I1201" s="176"/>
      <c r="J1201" s="176"/>
      <c r="K1201" s="176"/>
      <c r="L1201" s="179"/>
    </row>
    <row r="1202" spans="1:12" s="22" customFormat="1" outlineLevel="1" x14ac:dyDescent="0.25">
      <c r="A1202" s="196"/>
      <c r="B1202" s="186"/>
      <c r="C1202" s="189"/>
      <c r="D1202" s="237"/>
      <c r="E1202" s="193"/>
      <c r="F1202" s="36" t="s">
        <v>17</v>
      </c>
      <c r="G1202" s="38">
        <v>20</v>
      </c>
      <c r="H1202" s="230"/>
      <c r="I1202" s="177"/>
      <c r="J1202" s="177"/>
      <c r="K1202" s="177"/>
      <c r="L1202" s="180"/>
    </row>
    <row r="1203" spans="1:12" s="6" customFormat="1" ht="18.75" customHeight="1" x14ac:dyDescent="0.2">
      <c r="A1203" s="167"/>
      <c r="B1203" s="302" t="s">
        <v>318</v>
      </c>
      <c r="C1203" s="303"/>
      <c r="D1203" s="303"/>
      <c r="E1203" s="303"/>
      <c r="F1203" s="304"/>
      <c r="G1203" s="71">
        <f>SUM(G1204:G1208)</f>
        <v>252779.02387599996</v>
      </c>
      <c r="H1203" s="103" t="s">
        <v>420</v>
      </c>
      <c r="I1203" s="72"/>
      <c r="J1203" s="72"/>
      <c r="K1203" s="72"/>
      <c r="L1203" s="73"/>
    </row>
    <row r="1204" spans="1:12" s="22" customFormat="1" ht="15" customHeight="1" outlineLevel="1" x14ac:dyDescent="0.25">
      <c r="A1204" s="168"/>
      <c r="B1204" s="305" t="s">
        <v>319</v>
      </c>
      <c r="C1204" s="305"/>
      <c r="D1204" s="305"/>
      <c r="E1204" s="306"/>
      <c r="F1204" s="74" t="s">
        <v>13</v>
      </c>
      <c r="G1204" s="74">
        <f>SUMIF($F$15:$F$1202,$F$1204,$G$15:$G$1202)-G640</f>
        <v>24389.627036000002</v>
      </c>
      <c r="H1204" s="104"/>
      <c r="I1204" s="75"/>
      <c r="J1204" s="75"/>
      <c r="K1204" s="75"/>
      <c r="L1204" s="72"/>
    </row>
    <row r="1205" spans="1:12" s="22" customFormat="1" outlineLevel="1" x14ac:dyDescent="0.25">
      <c r="A1205" s="168"/>
      <c r="B1205" s="77"/>
      <c r="C1205" s="77"/>
      <c r="D1205" s="77"/>
      <c r="E1205" s="77"/>
      <c r="F1205" s="74" t="s">
        <v>14</v>
      </c>
      <c r="G1205" s="74">
        <f>SUMIF($F$15:$F$1202,$F$1205,G$15:G$1202)-G641</f>
        <v>6601.5672000000004</v>
      </c>
      <c r="H1205" s="104"/>
      <c r="I1205" s="75"/>
      <c r="J1205" s="75"/>
      <c r="K1205" s="75"/>
      <c r="L1205" s="76"/>
    </row>
    <row r="1206" spans="1:12" s="22" customFormat="1" outlineLevel="1" x14ac:dyDescent="0.25">
      <c r="A1206" s="168"/>
      <c r="B1206" s="77"/>
      <c r="C1206" s="77"/>
      <c r="D1206" s="77"/>
      <c r="E1206" s="77"/>
      <c r="F1206" s="74" t="s">
        <v>15</v>
      </c>
      <c r="G1206" s="74">
        <f>SUMIF($F$15:$F$1202,$F$1206,G$15:G$1202)-G642</f>
        <v>1504.99650316</v>
      </c>
      <c r="H1206" s="104"/>
      <c r="I1206" s="75"/>
      <c r="J1206" s="75"/>
      <c r="K1206" s="75"/>
      <c r="L1206" s="76"/>
    </row>
    <row r="1207" spans="1:12" s="22" customFormat="1" outlineLevel="1" x14ac:dyDescent="0.25">
      <c r="A1207" s="168"/>
      <c r="B1207" s="77"/>
      <c r="C1207" s="77"/>
      <c r="D1207" s="77"/>
      <c r="E1207" s="77"/>
      <c r="F1207" s="74" t="s">
        <v>16</v>
      </c>
      <c r="G1207" s="74">
        <f>SUMIF($F$15:$F$1202,$F$1207,G$15:G$1202)-G643</f>
        <v>71.23813684000001</v>
      </c>
      <c r="H1207" s="104"/>
      <c r="I1207" s="75"/>
      <c r="J1207" s="75"/>
      <c r="K1207" s="75"/>
      <c r="L1207" s="76"/>
    </row>
    <row r="1208" spans="1:12" s="22" customFormat="1" outlineLevel="1" x14ac:dyDescent="0.25">
      <c r="A1208" s="168"/>
      <c r="B1208" s="77"/>
      <c r="C1208" s="77"/>
      <c r="D1208" s="77"/>
      <c r="E1208" s="77"/>
      <c r="F1208" s="78" t="s">
        <v>17</v>
      </c>
      <c r="G1208" s="74">
        <f>SUMIF($F$15:$F$1202,$F$1208,G$15:G$1202)-G644</f>
        <v>220211.59499999997</v>
      </c>
      <c r="H1208" s="104"/>
      <c r="I1208" s="75"/>
      <c r="J1208" s="75"/>
      <c r="K1208" s="75"/>
      <c r="L1208" s="76"/>
    </row>
    <row r="1209" spans="1:12" s="22" customFormat="1" ht="45" outlineLevel="1" x14ac:dyDescent="0.25">
      <c r="A1209" s="168"/>
      <c r="B1209" s="79"/>
      <c r="C1209" s="79"/>
      <c r="D1209" s="79"/>
      <c r="E1209" s="80"/>
      <c r="F1209" s="105" t="s">
        <v>395</v>
      </c>
      <c r="G1209" s="74">
        <f>SUMIF(F15:F1202,#REF!,G15:G1202)-G1203</f>
        <v>-252779.02387599996</v>
      </c>
      <c r="H1209" s="104"/>
      <c r="I1209" s="75"/>
      <c r="J1209" s="75"/>
      <c r="K1209" s="75"/>
      <c r="L1209" s="76"/>
    </row>
    <row r="1210" spans="1:12" ht="21" x14ac:dyDescent="0.35">
      <c r="G1210" s="81"/>
    </row>
    <row r="1211" spans="1:12" x14ac:dyDescent="0.25">
      <c r="G1211" s="106"/>
    </row>
    <row r="1212" spans="1:12" x14ac:dyDescent="0.25">
      <c r="G1212" s="106"/>
    </row>
    <row r="1213" spans="1:12" x14ac:dyDescent="0.25">
      <c r="G1213" s="106"/>
    </row>
    <row r="1215" spans="1:12" x14ac:dyDescent="0.25">
      <c r="A1215" s="169"/>
      <c r="D1215" s="82"/>
      <c r="E1215" s="5"/>
    </row>
    <row r="1216" spans="1:12" x14ac:dyDescent="0.25">
      <c r="A1216" s="169"/>
      <c r="D1216" s="82"/>
      <c r="E1216" s="5"/>
    </row>
    <row r="1217" spans="1:8" x14ac:dyDescent="0.25">
      <c r="A1217" s="169"/>
      <c r="D1217" s="82"/>
      <c r="E1217" s="5"/>
    </row>
    <row r="1218" spans="1:8" x14ac:dyDescent="0.25">
      <c r="A1218" s="169"/>
      <c r="D1218" s="82"/>
      <c r="E1218" s="5"/>
    </row>
    <row r="1219" spans="1:8" x14ac:dyDescent="0.25">
      <c r="A1219" s="169"/>
      <c r="D1219" s="82"/>
      <c r="E1219" s="5"/>
    </row>
    <row r="1220" spans="1:8" x14ac:dyDescent="0.25">
      <c r="A1220" s="169"/>
      <c r="B1220" s="110"/>
      <c r="C1220" s="118"/>
      <c r="D1220" s="107"/>
      <c r="E1220" s="119"/>
      <c r="F1220" s="119"/>
      <c r="G1220" s="119"/>
      <c r="H1220" s="151"/>
    </row>
    <row r="1221" spans="1:8" x14ac:dyDescent="0.25">
      <c r="A1221" s="169"/>
      <c r="B1221" s="110"/>
      <c r="C1221" s="118"/>
      <c r="D1221" s="107"/>
      <c r="E1221" s="119"/>
      <c r="F1221" s="119"/>
      <c r="G1221" s="119"/>
      <c r="H1221" s="151"/>
    </row>
    <row r="1222" spans="1:8" x14ac:dyDescent="0.25">
      <c r="A1222" s="169"/>
      <c r="B1222" s="110"/>
      <c r="C1222" s="118"/>
      <c r="D1222" s="107"/>
      <c r="E1222" s="119"/>
      <c r="F1222" s="119"/>
      <c r="G1222" s="119"/>
      <c r="H1222" s="151"/>
    </row>
    <row r="1223" spans="1:8" x14ac:dyDescent="0.25">
      <c r="A1223" s="170"/>
      <c r="B1223" s="110"/>
      <c r="C1223" s="118"/>
      <c r="D1223" s="120"/>
      <c r="E1223" s="121"/>
      <c r="F1223" s="119"/>
      <c r="G1223" s="119"/>
      <c r="H1223" s="151"/>
    </row>
    <row r="1224" spans="1:8" x14ac:dyDescent="0.25">
      <c r="A1224" s="170"/>
      <c r="B1224" s="110"/>
      <c r="C1224" s="118"/>
      <c r="D1224" s="122"/>
      <c r="E1224" s="123"/>
      <c r="F1224" s="119"/>
      <c r="G1224" s="119"/>
      <c r="H1224" s="151"/>
    </row>
    <row r="1225" spans="1:8" x14ac:dyDescent="0.25">
      <c r="A1225" s="170"/>
      <c r="B1225" s="110"/>
      <c r="C1225" s="118"/>
      <c r="D1225" s="107"/>
      <c r="E1225" s="119"/>
      <c r="F1225" s="119"/>
      <c r="G1225" s="119"/>
      <c r="H1225" s="151"/>
    </row>
    <row r="1226" spans="1:8" x14ac:dyDescent="0.25">
      <c r="A1226" s="170"/>
      <c r="B1226" s="110"/>
      <c r="C1226" s="118"/>
      <c r="D1226" s="107"/>
      <c r="E1226" s="119"/>
      <c r="F1226" s="119"/>
      <c r="G1226" s="119"/>
      <c r="H1226" s="151"/>
    </row>
    <row r="1227" spans="1:8" ht="15" customHeight="1" x14ac:dyDescent="0.25">
      <c r="A1227" s="171"/>
      <c r="B1227" s="110"/>
      <c r="C1227" s="118"/>
      <c r="D1227" s="108"/>
      <c r="E1227" s="126"/>
      <c r="F1227" s="119"/>
      <c r="G1227" s="119"/>
      <c r="H1227" s="151"/>
    </row>
    <row r="1228" spans="1:8" x14ac:dyDescent="0.25">
      <c r="A1228" s="171"/>
      <c r="B1228" s="110"/>
      <c r="C1228" s="118"/>
      <c r="D1228" s="124"/>
      <c r="E1228" s="125"/>
      <c r="F1228" s="119"/>
      <c r="G1228" s="119"/>
      <c r="H1228" s="151"/>
    </row>
    <row r="1229" spans="1:8" x14ac:dyDescent="0.25">
      <c r="A1229" s="172"/>
      <c r="B1229" s="110"/>
      <c r="C1229" s="118"/>
      <c r="D1229" s="109"/>
      <c r="E1229" s="132"/>
      <c r="F1229" s="119"/>
      <c r="G1229" s="119"/>
      <c r="H1229" s="151"/>
    </row>
    <row r="1230" spans="1:8" x14ac:dyDescent="0.25">
      <c r="A1230" s="173"/>
      <c r="B1230" s="110"/>
      <c r="C1230" s="118"/>
      <c r="D1230" s="108"/>
      <c r="E1230" s="126"/>
      <c r="F1230" s="119"/>
      <c r="G1230" s="119"/>
      <c r="H1230" s="151"/>
    </row>
    <row r="1231" spans="1:8" x14ac:dyDescent="0.25">
      <c r="B1231" s="110"/>
      <c r="C1231" s="118"/>
      <c r="D1231" s="110"/>
      <c r="E1231" s="127"/>
      <c r="F1231" s="119"/>
      <c r="G1231" s="119"/>
      <c r="H1231" s="151"/>
    </row>
    <row r="1232" spans="1:8" x14ac:dyDescent="0.25">
      <c r="B1232" s="110"/>
      <c r="C1232" s="118"/>
      <c r="D1232" s="128"/>
      <c r="E1232" s="129"/>
      <c r="F1232" s="130"/>
      <c r="G1232" s="119"/>
      <c r="H1232" s="151"/>
    </row>
    <row r="1233" spans="2:8" x14ac:dyDescent="0.25">
      <c r="B1233" s="110"/>
      <c r="C1233" s="110"/>
      <c r="D1233" s="119"/>
      <c r="E1233" s="131"/>
      <c r="F1233" s="119"/>
      <c r="G1233" s="119"/>
      <c r="H1233" s="151"/>
    </row>
    <row r="1234" spans="2:8" x14ac:dyDescent="0.25">
      <c r="B1234" s="110"/>
      <c r="C1234" s="110"/>
      <c r="D1234" s="119"/>
      <c r="E1234" s="131"/>
      <c r="F1234" s="119"/>
      <c r="G1234" s="119"/>
      <c r="H1234" s="151"/>
    </row>
    <row r="1235" spans="2:8" x14ac:dyDescent="0.25">
      <c r="B1235" s="110"/>
      <c r="C1235" s="118"/>
      <c r="D1235" s="110"/>
      <c r="E1235" s="127"/>
      <c r="F1235" s="119"/>
      <c r="G1235" s="119"/>
      <c r="H1235" s="151"/>
    </row>
    <row r="1236" spans="2:8" x14ac:dyDescent="0.25">
      <c r="B1236" s="110"/>
      <c r="C1236" s="118"/>
      <c r="D1236" s="110"/>
      <c r="E1236" s="127"/>
      <c r="F1236" s="119"/>
      <c r="G1236" s="119"/>
      <c r="H1236" s="151"/>
    </row>
  </sheetData>
  <dataConsolidate/>
  <mergeCells count="1873">
    <mergeCell ref="B117:B122"/>
    <mergeCell ref="C117:C122"/>
    <mergeCell ref="D117:D122"/>
    <mergeCell ref="E117:E122"/>
    <mergeCell ref="H117:H122"/>
    <mergeCell ref="I117:I122"/>
    <mergeCell ref="J117:J122"/>
    <mergeCell ref="K117:K122"/>
    <mergeCell ref="L117:L122"/>
    <mergeCell ref="L570:L575"/>
    <mergeCell ref="A576:A581"/>
    <mergeCell ref="B576:B581"/>
    <mergeCell ref="C576:C581"/>
    <mergeCell ref="D576:D581"/>
    <mergeCell ref="E576:E581"/>
    <mergeCell ref="H576:H581"/>
    <mergeCell ref="I576:I581"/>
    <mergeCell ref="J576:J581"/>
    <mergeCell ref="K576:K581"/>
    <mergeCell ref="L576:L581"/>
    <mergeCell ref="A582:A587"/>
    <mergeCell ref="B582:B587"/>
    <mergeCell ref="C582:C587"/>
    <mergeCell ref="D582:D587"/>
    <mergeCell ref="E582:E587"/>
    <mergeCell ref="H582:H587"/>
    <mergeCell ref="I582:I587"/>
    <mergeCell ref="J582:J587"/>
    <mergeCell ref="K582:K587"/>
    <mergeCell ref="L582:L587"/>
    <mergeCell ref="A558:A563"/>
    <mergeCell ref="B558:B563"/>
    <mergeCell ref="C558:C563"/>
    <mergeCell ref="D558:D563"/>
    <mergeCell ref="E558:E563"/>
    <mergeCell ref="H558:H563"/>
    <mergeCell ref="I558:I563"/>
    <mergeCell ref="J558:J563"/>
    <mergeCell ref="K558:K563"/>
    <mergeCell ref="L558:L563"/>
    <mergeCell ref="D564:D569"/>
    <mergeCell ref="E564:E569"/>
    <mergeCell ref="H564:H569"/>
    <mergeCell ref="I564:I569"/>
    <mergeCell ref="J564:J569"/>
    <mergeCell ref="K564:K569"/>
    <mergeCell ref="L564:L569"/>
    <mergeCell ref="A570:A575"/>
    <mergeCell ref="B570:B575"/>
    <mergeCell ref="C570:C575"/>
    <mergeCell ref="D570:D575"/>
    <mergeCell ref="E570:E575"/>
    <mergeCell ref="H552:H557"/>
    <mergeCell ref="L546:L551"/>
    <mergeCell ref="A552:A557"/>
    <mergeCell ref="B552:B557"/>
    <mergeCell ref="C552:C557"/>
    <mergeCell ref="D552:D557"/>
    <mergeCell ref="H546:H551"/>
    <mergeCell ref="I546:I551"/>
    <mergeCell ref="J546:J551"/>
    <mergeCell ref="C98:C103"/>
    <mergeCell ref="A98:A103"/>
    <mergeCell ref="B98:B103"/>
    <mergeCell ref="D98:D103"/>
    <mergeCell ref="E98:E103"/>
    <mergeCell ref="L98:L103"/>
    <mergeCell ref="I98:I103"/>
    <mergeCell ref="J98:J103"/>
    <mergeCell ref="K98:K103"/>
    <mergeCell ref="A123:A128"/>
    <mergeCell ref="B123:B128"/>
    <mergeCell ref="C123:C128"/>
    <mergeCell ref="D123:D128"/>
    <mergeCell ref="E123:E128"/>
    <mergeCell ref="H123:H128"/>
    <mergeCell ref="I123:I128"/>
    <mergeCell ref="J123:J128"/>
    <mergeCell ref="K123:K128"/>
    <mergeCell ref="C110:C115"/>
    <mergeCell ref="D110:D115"/>
    <mergeCell ref="E110:E115"/>
    <mergeCell ref="L123:L128"/>
    <mergeCell ref="A117:A122"/>
    <mergeCell ref="H110:H115"/>
    <mergeCell ref="A110:A115"/>
    <mergeCell ref="B110:B115"/>
    <mergeCell ref="A104:A109"/>
    <mergeCell ref="B104:B109"/>
    <mergeCell ref="C104:C109"/>
    <mergeCell ref="D104:D109"/>
    <mergeCell ref="E104:E109"/>
    <mergeCell ref="H104:H109"/>
    <mergeCell ref="I104:I109"/>
    <mergeCell ref="A86:A91"/>
    <mergeCell ref="B86:B91"/>
    <mergeCell ref="C86:C91"/>
    <mergeCell ref="D86:D91"/>
    <mergeCell ref="E86:E91"/>
    <mergeCell ref="H86:H91"/>
    <mergeCell ref="I86:I91"/>
    <mergeCell ref="J86:J91"/>
    <mergeCell ref="K86:K91"/>
    <mergeCell ref="L86:L91"/>
    <mergeCell ref="A92:A97"/>
    <mergeCell ref="B92:B97"/>
    <mergeCell ref="C92:C97"/>
    <mergeCell ref="D92:D97"/>
    <mergeCell ref="E92:E97"/>
    <mergeCell ref="H92:H97"/>
    <mergeCell ref="I92:I97"/>
    <mergeCell ref="J92:J97"/>
    <mergeCell ref="K92:K97"/>
    <mergeCell ref="L92:L97"/>
    <mergeCell ref="I52:I57"/>
    <mergeCell ref="J52:J57"/>
    <mergeCell ref="K52:K57"/>
    <mergeCell ref="L52:L57"/>
    <mergeCell ref="A80:A85"/>
    <mergeCell ref="B80:B85"/>
    <mergeCell ref="C80:C85"/>
    <mergeCell ref="D80:D85"/>
    <mergeCell ref="E80:E85"/>
    <mergeCell ref="H80:H85"/>
    <mergeCell ref="I80:I85"/>
    <mergeCell ref="J80:J85"/>
    <mergeCell ref="K80:K85"/>
    <mergeCell ref="L80:L85"/>
    <mergeCell ref="I74:I79"/>
    <mergeCell ref="J74:J79"/>
    <mergeCell ref="K74:K79"/>
    <mergeCell ref="L74:L79"/>
    <mergeCell ref="E74:E79"/>
    <mergeCell ref="H74:H79"/>
    <mergeCell ref="A74:A79"/>
    <mergeCell ref="B74:B79"/>
    <mergeCell ref="C74:C79"/>
    <mergeCell ref="D74:D79"/>
    <mergeCell ref="D66:D71"/>
    <mergeCell ref="K59:K64"/>
    <mergeCell ref="L59:L64"/>
    <mergeCell ref="H59:H64"/>
    <mergeCell ref="I59:I64"/>
    <mergeCell ref="J59:J64"/>
    <mergeCell ref="A59:A64"/>
    <mergeCell ref="B59:B64"/>
    <mergeCell ref="C6:F6"/>
    <mergeCell ref="E4:K4"/>
    <mergeCell ref="B1203:F1203"/>
    <mergeCell ref="B1204:E1204"/>
    <mergeCell ref="K1197:K1202"/>
    <mergeCell ref="L1197:L1202"/>
    <mergeCell ref="H1197:H1202"/>
    <mergeCell ref="I1197:I1202"/>
    <mergeCell ref="J1197:J1202"/>
    <mergeCell ref="A1197:A1202"/>
    <mergeCell ref="B1197:B1202"/>
    <mergeCell ref="C1197:C1202"/>
    <mergeCell ref="D1197:D1202"/>
    <mergeCell ref="E1197:E1202"/>
    <mergeCell ref="I1190:I1195"/>
    <mergeCell ref="J1190:J1195"/>
    <mergeCell ref="K1190:K1195"/>
    <mergeCell ref="L1190:L1195"/>
    <mergeCell ref="D1190:D1195"/>
    <mergeCell ref="E1190:E1195"/>
    <mergeCell ref="H1190:H1195"/>
    <mergeCell ref="K1184:K1189"/>
    <mergeCell ref="L1184:L1189"/>
    <mergeCell ref="A1190:A1195"/>
    <mergeCell ref="B1190:B1195"/>
    <mergeCell ref="C1190:C1195"/>
    <mergeCell ref="H1184:H1189"/>
    <mergeCell ref="I1184:I1189"/>
    <mergeCell ref="J1184:J1189"/>
    <mergeCell ref="A1184:A1189"/>
    <mergeCell ref="B1184:B1189"/>
    <mergeCell ref="C1184:C1189"/>
    <mergeCell ref="D1184:D1189"/>
    <mergeCell ref="E1184:E1189"/>
    <mergeCell ref="I1177:I1182"/>
    <mergeCell ref="J1177:J1182"/>
    <mergeCell ref="K1177:K1182"/>
    <mergeCell ref="L1177:L1182"/>
    <mergeCell ref="D1177:D1182"/>
    <mergeCell ref="E1177:E1182"/>
    <mergeCell ref="H1177:H1182"/>
    <mergeCell ref="K1171:K1176"/>
    <mergeCell ref="L1171:L1176"/>
    <mergeCell ref="A1177:A1182"/>
    <mergeCell ref="B1177:B1182"/>
    <mergeCell ref="C1177:C1182"/>
    <mergeCell ref="H1171:H1176"/>
    <mergeCell ref="I1171:I1176"/>
    <mergeCell ref="J1171:J1176"/>
    <mergeCell ref="A1171:A1176"/>
    <mergeCell ref="B1171:B1176"/>
    <mergeCell ref="C1171:C1176"/>
    <mergeCell ref="D1171:D1176"/>
    <mergeCell ref="E1171:E1176"/>
    <mergeCell ref="A1158:A1163"/>
    <mergeCell ref="B1158:B1163"/>
    <mergeCell ref="C1158:C1163"/>
    <mergeCell ref="I1150:I1155"/>
    <mergeCell ref="J1150:J1155"/>
    <mergeCell ref="K1150:K1155"/>
    <mergeCell ref="L1150:L1155"/>
    <mergeCell ref="D1150:D1155"/>
    <mergeCell ref="E1150:E1155"/>
    <mergeCell ref="H1150:H1155"/>
    <mergeCell ref="K1164:K1169"/>
    <mergeCell ref="L1164:L1169"/>
    <mergeCell ref="H1164:H1169"/>
    <mergeCell ref="I1164:I1169"/>
    <mergeCell ref="J1164:J1169"/>
    <mergeCell ref="A1164:A1169"/>
    <mergeCell ref="B1164:B1169"/>
    <mergeCell ref="C1164:C1169"/>
    <mergeCell ref="D1164:D1169"/>
    <mergeCell ref="E1164:E1169"/>
    <mergeCell ref="I1158:I1163"/>
    <mergeCell ref="J1158:J1163"/>
    <mergeCell ref="K1158:K1163"/>
    <mergeCell ref="L1158:L1163"/>
    <mergeCell ref="D1158:D1163"/>
    <mergeCell ref="E1158:E1163"/>
    <mergeCell ref="H1158:H1163"/>
    <mergeCell ref="I1144:I1149"/>
    <mergeCell ref="J1144:J1149"/>
    <mergeCell ref="K1144:K1149"/>
    <mergeCell ref="L1144:L1149"/>
    <mergeCell ref="A1150:A1155"/>
    <mergeCell ref="B1150:B1155"/>
    <mergeCell ref="C1150:C1155"/>
    <mergeCell ref="D1144:D1149"/>
    <mergeCell ref="E1144:E1149"/>
    <mergeCell ref="H1144:H1149"/>
    <mergeCell ref="A1144:A1149"/>
    <mergeCell ref="B1144:B1149"/>
    <mergeCell ref="C1144:C1149"/>
    <mergeCell ref="I1137:I1142"/>
    <mergeCell ref="J1137:J1142"/>
    <mergeCell ref="K1137:K1142"/>
    <mergeCell ref="L1137:L1142"/>
    <mergeCell ref="D1137:D1142"/>
    <mergeCell ref="E1137:E1142"/>
    <mergeCell ref="H1137:H1142"/>
    <mergeCell ref="A1137:A1142"/>
    <mergeCell ref="B1137:B1142"/>
    <mergeCell ref="C1137:C1142"/>
    <mergeCell ref="I1130:I1135"/>
    <mergeCell ref="J1130:J1135"/>
    <mergeCell ref="K1130:K1135"/>
    <mergeCell ref="L1130:L1135"/>
    <mergeCell ref="E1130:E1135"/>
    <mergeCell ref="H1130:H1135"/>
    <mergeCell ref="A1130:A1135"/>
    <mergeCell ref="B1130:B1135"/>
    <mergeCell ref="C1130:C1135"/>
    <mergeCell ref="D1130:D1135"/>
    <mergeCell ref="I1123:I1128"/>
    <mergeCell ref="J1123:J1128"/>
    <mergeCell ref="K1123:K1128"/>
    <mergeCell ref="L1123:L1128"/>
    <mergeCell ref="E1123:E1128"/>
    <mergeCell ref="H1123:H1128"/>
    <mergeCell ref="A1123:A1128"/>
    <mergeCell ref="B1123:B1128"/>
    <mergeCell ref="C1123:C1128"/>
    <mergeCell ref="D1123:D1128"/>
    <mergeCell ref="K1116:K1121"/>
    <mergeCell ref="L1116:L1121"/>
    <mergeCell ref="H1116:H1121"/>
    <mergeCell ref="I1116:I1121"/>
    <mergeCell ref="J1116:J1121"/>
    <mergeCell ref="A1116:A1121"/>
    <mergeCell ref="B1116:B1121"/>
    <mergeCell ref="C1116:C1121"/>
    <mergeCell ref="D1116:D1121"/>
    <mergeCell ref="E1116:E1121"/>
    <mergeCell ref="I1110:I1115"/>
    <mergeCell ref="J1110:J1115"/>
    <mergeCell ref="K1110:K1115"/>
    <mergeCell ref="L1110:L1115"/>
    <mergeCell ref="E1110:E1115"/>
    <mergeCell ref="H1110:H1115"/>
    <mergeCell ref="I1104:I1109"/>
    <mergeCell ref="J1104:J1109"/>
    <mergeCell ref="K1104:K1109"/>
    <mergeCell ref="A1110:A1115"/>
    <mergeCell ref="B1110:B1115"/>
    <mergeCell ref="C1110:C1115"/>
    <mergeCell ref="D1110:D1115"/>
    <mergeCell ref="E1104:E1109"/>
    <mergeCell ref="H1104:H1109"/>
    <mergeCell ref="A1104:A1109"/>
    <mergeCell ref="B1104:B1109"/>
    <mergeCell ref="C1104:C1109"/>
    <mergeCell ref="D1104:D1109"/>
    <mergeCell ref="L1104:L1109"/>
    <mergeCell ref="I1096:I1101"/>
    <mergeCell ref="J1096:J1101"/>
    <mergeCell ref="K1096:K1101"/>
    <mergeCell ref="L1096:L1101"/>
    <mergeCell ref="E1096:E1101"/>
    <mergeCell ref="H1096:H1101"/>
    <mergeCell ref="A1096:A1101"/>
    <mergeCell ref="B1096:B1101"/>
    <mergeCell ref="C1096:C1101"/>
    <mergeCell ref="D1096:D1101"/>
    <mergeCell ref="I1090:I1095"/>
    <mergeCell ref="J1090:J1095"/>
    <mergeCell ref="K1090:K1095"/>
    <mergeCell ref="L1090:L1095"/>
    <mergeCell ref="D1090:D1095"/>
    <mergeCell ref="E1090:E1095"/>
    <mergeCell ref="H1090:H1095"/>
    <mergeCell ref="I1084:I1089"/>
    <mergeCell ref="J1084:J1089"/>
    <mergeCell ref="K1084:K1089"/>
    <mergeCell ref="L1084:L1089"/>
    <mergeCell ref="A1090:A1095"/>
    <mergeCell ref="B1090:B1095"/>
    <mergeCell ref="C1090:C1095"/>
    <mergeCell ref="D1084:D1089"/>
    <mergeCell ref="E1084:E1089"/>
    <mergeCell ref="H1084:H1089"/>
    <mergeCell ref="A1084:A1089"/>
    <mergeCell ref="B1084:B1089"/>
    <mergeCell ref="C1084:C1089"/>
    <mergeCell ref="K1078:K1083"/>
    <mergeCell ref="L1078:L1083"/>
    <mergeCell ref="H1078:H1083"/>
    <mergeCell ref="I1078:I1083"/>
    <mergeCell ref="J1078:J1083"/>
    <mergeCell ref="A1078:A1083"/>
    <mergeCell ref="B1078:B1083"/>
    <mergeCell ref="C1078:C1083"/>
    <mergeCell ref="D1078:D1083"/>
    <mergeCell ref="E1078:E1083"/>
    <mergeCell ref="K1071:K1076"/>
    <mergeCell ref="L1071:L1076"/>
    <mergeCell ref="H1071:H1076"/>
    <mergeCell ref="I1071:I1076"/>
    <mergeCell ref="J1071:J1076"/>
    <mergeCell ref="K1065:K1070"/>
    <mergeCell ref="L1065:L1070"/>
    <mergeCell ref="A1071:A1076"/>
    <mergeCell ref="B1071:B1076"/>
    <mergeCell ref="C1071:C1076"/>
    <mergeCell ref="D1071:D1076"/>
    <mergeCell ref="E1071:E1076"/>
    <mergeCell ref="H1065:H1070"/>
    <mergeCell ref="I1065:I1070"/>
    <mergeCell ref="J1065:J1070"/>
    <mergeCell ref="K1059:K1064"/>
    <mergeCell ref="L1059:L1064"/>
    <mergeCell ref="A1065:A1070"/>
    <mergeCell ref="B1065:B1070"/>
    <mergeCell ref="C1065:C1070"/>
    <mergeCell ref="D1065:D1070"/>
    <mergeCell ref="E1065:E1070"/>
    <mergeCell ref="H1059:H1064"/>
    <mergeCell ref="I1059:I1064"/>
    <mergeCell ref="J1059:J1064"/>
    <mergeCell ref="K1053:K1058"/>
    <mergeCell ref="L1053:L1058"/>
    <mergeCell ref="A1059:A1064"/>
    <mergeCell ref="B1059:B1064"/>
    <mergeCell ref="C1059:C1064"/>
    <mergeCell ref="D1059:D1064"/>
    <mergeCell ref="E1059:E1064"/>
    <mergeCell ref="H1053:H1058"/>
    <mergeCell ref="I1053:I1058"/>
    <mergeCell ref="J1053:J1058"/>
    <mergeCell ref="K1047:K1052"/>
    <mergeCell ref="L1047:L1052"/>
    <mergeCell ref="A1053:A1058"/>
    <mergeCell ref="B1053:B1058"/>
    <mergeCell ref="C1053:C1058"/>
    <mergeCell ref="D1053:D1058"/>
    <mergeCell ref="E1053:E1058"/>
    <mergeCell ref="H1047:H1052"/>
    <mergeCell ref="I1047:I1052"/>
    <mergeCell ref="J1047:J1052"/>
    <mergeCell ref="A1047:A1052"/>
    <mergeCell ref="B1047:B1052"/>
    <mergeCell ref="C1047:C1052"/>
    <mergeCell ref="D1047:D1052"/>
    <mergeCell ref="E1047:E1052"/>
    <mergeCell ref="K1040:K1045"/>
    <mergeCell ref="L1040:L1045"/>
    <mergeCell ref="H1040:H1045"/>
    <mergeCell ref="I1040:I1045"/>
    <mergeCell ref="J1040:J1045"/>
    <mergeCell ref="A1040:A1045"/>
    <mergeCell ref="B1040:B1045"/>
    <mergeCell ref="C1040:C1045"/>
    <mergeCell ref="D1040:D1045"/>
    <mergeCell ref="E1040:E1045"/>
    <mergeCell ref="K1034:K1039"/>
    <mergeCell ref="L1034:L1039"/>
    <mergeCell ref="H1034:H1039"/>
    <mergeCell ref="I1034:I1039"/>
    <mergeCell ref="J1034:J1039"/>
    <mergeCell ref="A1034:A1039"/>
    <mergeCell ref="B1034:B1039"/>
    <mergeCell ref="C1034:C1039"/>
    <mergeCell ref="D1034:D1039"/>
    <mergeCell ref="E1034:E1039"/>
    <mergeCell ref="K1027:K1032"/>
    <mergeCell ref="L1027:L1032"/>
    <mergeCell ref="H1027:H1032"/>
    <mergeCell ref="I1027:I1032"/>
    <mergeCell ref="J1027:J1032"/>
    <mergeCell ref="K1021:K1026"/>
    <mergeCell ref="L1021:L1026"/>
    <mergeCell ref="A1027:A1032"/>
    <mergeCell ref="B1027:B1032"/>
    <mergeCell ref="C1027:C1032"/>
    <mergeCell ref="D1027:D1032"/>
    <mergeCell ref="E1027:E1032"/>
    <mergeCell ref="H1021:H1026"/>
    <mergeCell ref="I1021:I1026"/>
    <mergeCell ref="J1021:J1026"/>
    <mergeCell ref="K1015:K1020"/>
    <mergeCell ref="L1015:L1020"/>
    <mergeCell ref="A1021:A1026"/>
    <mergeCell ref="B1021:B1026"/>
    <mergeCell ref="C1021:C1026"/>
    <mergeCell ref="D1021:D1026"/>
    <mergeCell ref="E1021:E1026"/>
    <mergeCell ref="H1015:H1020"/>
    <mergeCell ref="I1015:I1020"/>
    <mergeCell ref="J1015:J1020"/>
    <mergeCell ref="K1009:K1014"/>
    <mergeCell ref="L1009:L1014"/>
    <mergeCell ref="A1015:A1020"/>
    <mergeCell ref="B1015:B1020"/>
    <mergeCell ref="C1015:C1020"/>
    <mergeCell ref="D1015:D1020"/>
    <mergeCell ref="E1015:E1020"/>
    <mergeCell ref="H1009:H1014"/>
    <mergeCell ref="I1009:I1014"/>
    <mergeCell ref="J1009:J1014"/>
    <mergeCell ref="K1003:K1008"/>
    <mergeCell ref="L1003:L1008"/>
    <mergeCell ref="A1009:A1014"/>
    <mergeCell ref="B1009:B1014"/>
    <mergeCell ref="C1009:C1014"/>
    <mergeCell ref="D1009:D1014"/>
    <mergeCell ref="E1009:E1014"/>
    <mergeCell ref="H1003:H1008"/>
    <mergeCell ref="I1003:I1008"/>
    <mergeCell ref="J1003:J1008"/>
    <mergeCell ref="K997:K1002"/>
    <mergeCell ref="L997:L1002"/>
    <mergeCell ref="A1003:A1008"/>
    <mergeCell ref="B1003:B1008"/>
    <mergeCell ref="C1003:C1008"/>
    <mergeCell ref="D1003:D1008"/>
    <mergeCell ref="E1003:E1008"/>
    <mergeCell ref="H997:H1002"/>
    <mergeCell ref="I997:I1002"/>
    <mergeCell ref="J997:J1002"/>
    <mergeCell ref="K991:K996"/>
    <mergeCell ref="L991:L996"/>
    <mergeCell ref="A997:A1002"/>
    <mergeCell ref="B997:B1002"/>
    <mergeCell ref="C997:C1002"/>
    <mergeCell ref="D997:D1002"/>
    <mergeCell ref="E997:E1002"/>
    <mergeCell ref="H991:H996"/>
    <mergeCell ref="I991:I996"/>
    <mergeCell ref="J991:J996"/>
    <mergeCell ref="K985:K990"/>
    <mergeCell ref="L985:L990"/>
    <mergeCell ref="A991:A996"/>
    <mergeCell ref="B991:B996"/>
    <mergeCell ref="C991:C996"/>
    <mergeCell ref="D991:D996"/>
    <mergeCell ref="E991:E996"/>
    <mergeCell ref="H985:H990"/>
    <mergeCell ref="I985:I990"/>
    <mergeCell ref="J985:J990"/>
    <mergeCell ref="K979:K984"/>
    <mergeCell ref="L979:L984"/>
    <mergeCell ref="A985:A990"/>
    <mergeCell ref="B985:B990"/>
    <mergeCell ref="C985:C990"/>
    <mergeCell ref="D985:D990"/>
    <mergeCell ref="E985:E990"/>
    <mergeCell ref="H979:H984"/>
    <mergeCell ref="I979:I984"/>
    <mergeCell ref="J979:J984"/>
    <mergeCell ref="K973:K978"/>
    <mergeCell ref="L973:L978"/>
    <mergeCell ref="A979:A984"/>
    <mergeCell ref="B979:B984"/>
    <mergeCell ref="C979:C984"/>
    <mergeCell ref="D979:D984"/>
    <mergeCell ref="E979:E984"/>
    <mergeCell ref="H973:H978"/>
    <mergeCell ref="I973:I978"/>
    <mergeCell ref="J973:J978"/>
    <mergeCell ref="K967:K972"/>
    <mergeCell ref="L967:L972"/>
    <mergeCell ref="A973:A978"/>
    <mergeCell ref="B973:B978"/>
    <mergeCell ref="C973:C978"/>
    <mergeCell ref="D973:D978"/>
    <mergeCell ref="E973:E978"/>
    <mergeCell ref="H967:H972"/>
    <mergeCell ref="I967:I972"/>
    <mergeCell ref="J967:J972"/>
    <mergeCell ref="K961:K966"/>
    <mergeCell ref="L961:L966"/>
    <mergeCell ref="A967:A972"/>
    <mergeCell ref="B967:B972"/>
    <mergeCell ref="C967:C972"/>
    <mergeCell ref="D967:D972"/>
    <mergeCell ref="E967:E972"/>
    <mergeCell ref="H961:H966"/>
    <mergeCell ref="I961:I966"/>
    <mergeCell ref="J961:J966"/>
    <mergeCell ref="K955:K960"/>
    <mergeCell ref="L955:L960"/>
    <mergeCell ref="A961:A966"/>
    <mergeCell ref="B961:B966"/>
    <mergeCell ref="C961:C966"/>
    <mergeCell ref="D961:D966"/>
    <mergeCell ref="E961:E966"/>
    <mergeCell ref="H955:H960"/>
    <mergeCell ref="I955:I960"/>
    <mergeCell ref="J955:J960"/>
    <mergeCell ref="A955:A960"/>
    <mergeCell ref="B955:B960"/>
    <mergeCell ref="C955:C960"/>
    <mergeCell ref="D955:D960"/>
    <mergeCell ref="E955:E960"/>
    <mergeCell ref="I949:I954"/>
    <mergeCell ref="J949:J954"/>
    <mergeCell ref="K949:K954"/>
    <mergeCell ref="L949:L954"/>
    <mergeCell ref="D949:D954"/>
    <mergeCell ref="E949:E954"/>
    <mergeCell ref="H949:H954"/>
    <mergeCell ref="A949:A954"/>
    <mergeCell ref="B949:B954"/>
    <mergeCell ref="C949:C954"/>
    <mergeCell ref="L943:L948"/>
    <mergeCell ref="H943:H948"/>
    <mergeCell ref="I943:I948"/>
    <mergeCell ref="J943:J948"/>
    <mergeCell ref="K943:K948"/>
    <mergeCell ref="B943:B948"/>
    <mergeCell ref="C943:C948"/>
    <mergeCell ref="D943:D948"/>
    <mergeCell ref="E943:E948"/>
    <mergeCell ref="A943:A948"/>
    <mergeCell ref="I936:I941"/>
    <mergeCell ref="J936:J941"/>
    <mergeCell ref="K936:K941"/>
    <mergeCell ref="L936:L941"/>
    <mergeCell ref="E936:E941"/>
    <mergeCell ref="H936:H941"/>
    <mergeCell ref="I930:I935"/>
    <mergeCell ref="J930:J935"/>
    <mergeCell ref="K930:K935"/>
    <mergeCell ref="L930:L935"/>
    <mergeCell ref="A936:A941"/>
    <mergeCell ref="B936:B941"/>
    <mergeCell ref="C936:C941"/>
    <mergeCell ref="D936:D941"/>
    <mergeCell ref="E930:E935"/>
    <mergeCell ref="H930:H935"/>
    <mergeCell ref="I924:I929"/>
    <mergeCell ref="J924:J929"/>
    <mergeCell ref="K924:K929"/>
    <mergeCell ref="L924:L929"/>
    <mergeCell ref="A930:A935"/>
    <mergeCell ref="B930:B935"/>
    <mergeCell ref="C930:C935"/>
    <mergeCell ref="D930:D935"/>
    <mergeCell ref="E924:E929"/>
    <mergeCell ref="H924:H929"/>
    <mergeCell ref="I918:I923"/>
    <mergeCell ref="J918:J923"/>
    <mergeCell ref="K918:K923"/>
    <mergeCell ref="L918:L923"/>
    <mergeCell ref="A924:A929"/>
    <mergeCell ref="B924:B929"/>
    <mergeCell ref="C924:C929"/>
    <mergeCell ref="D924:D929"/>
    <mergeCell ref="E918:E923"/>
    <mergeCell ref="H918:H923"/>
    <mergeCell ref="A918:A923"/>
    <mergeCell ref="B918:B923"/>
    <mergeCell ref="C918:C923"/>
    <mergeCell ref="D918:D923"/>
    <mergeCell ref="J911:J916"/>
    <mergeCell ref="K911:K916"/>
    <mergeCell ref="L911:L916"/>
    <mergeCell ref="H911:H916"/>
    <mergeCell ref="I911:I916"/>
    <mergeCell ref="J905:J910"/>
    <mergeCell ref="K905:K910"/>
    <mergeCell ref="L905:L910"/>
    <mergeCell ref="A911:A916"/>
    <mergeCell ref="B911:B916"/>
    <mergeCell ref="C911:C916"/>
    <mergeCell ref="D911:D916"/>
    <mergeCell ref="E911:E916"/>
    <mergeCell ref="H905:H910"/>
    <mergeCell ref="I905:I910"/>
    <mergeCell ref="J899:J904"/>
    <mergeCell ref="K899:K904"/>
    <mergeCell ref="L899:L904"/>
    <mergeCell ref="A905:A910"/>
    <mergeCell ref="B905:B910"/>
    <mergeCell ref="C905:C910"/>
    <mergeCell ref="D905:D910"/>
    <mergeCell ref="E905:E910"/>
    <mergeCell ref="H899:H904"/>
    <mergeCell ref="I899:I904"/>
    <mergeCell ref="J893:J898"/>
    <mergeCell ref="K893:K898"/>
    <mergeCell ref="L893:L898"/>
    <mergeCell ref="A899:A904"/>
    <mergeCell ref="B899:B904"/>
    <mergeCell ref="C899:C904"/>
    <mergeCell ref="D899:D904"/>
    <mergeCell ref="E899:E904"/>
    <mergeCell ref="H893:H898"/>
    <mergeCell ref="I893:I898"/>
    <mergeCell ref="A893:A898"/>
    <mergeCell ref="B893:B898"/>
    <mergeCell ref="C893:C898"/>
    <mergeCell ref="D893:D898"/>
    <mergeCell ref="E893:E898"/>
    <mergeCell ref="K886:K891"/>
    <mergeCell ref="L886:L891"/>
    <mergeCell ref="H886:H891"/>
    <mergeCell ref="I886:I891"/>
    <mergeCell ref="J886:J891"/>
    <mergeCell ref="A886:A891"/>
    <mergeCell ref="B886:B891"/>
    <mergeCell ref="C886:C891"/>
    <mergeCell ref="D886:D891"/>
    <mergeCell ref="E886:E891"/>
    <mergeCell ref="I880:I885"/>
    <mergeCell ref="J880:J885"/>
    <mergeCell ref="K880:K885"/>
    <mergeCell ref="L880:L885"/>
    <mergeCell ref="D880:D885"/>
    <mergeCell ref="E880:E885"/>
    <mergeCell ref="H880:H885"/>
    <mergeCell ref="I874:I879"/>
    <mergeCell ref="J874:J879"/>
    <mergeCell ref="K874:K879"/>
    <mergeCell ref="L874:L879"/>
    <mergeCell ref="A880:A885"/>
    <mergeCell ref="B880:B885"/>
    <mergeCell ref="C880:C885"/>
    <mergeCell ref="D874:D879"/>
    <mergeCell ref="E874:E879"/>
    <mergeCell ref="H874:H879"/>
    <mergeCell ref="I868:I873"/>
    <mergeCell ref="J868:J873"/>
    <mergeCell ref="K868:K873"/>
    <mergeCell ref="L868:L873"/>
    <mergeCell ref="A874:A879"/>
    <mergeCell ref="B874:B879"/>
    <mergeCell ref="C874:C879"/>
    <mergeCell ref="D868:D873"/>
    <mergeCell ref="E868:E873"/>
    <mergeCell ref="H868:H873"/>
    <mergeCell ref="I862:I867"/>
    <mergeCell ref="J862:J867"/>
    <mergeCell ref="K862:K867"/>
    <mergeCell ref="L862:L867"/>
    <mergeCell ref="A868:A873"/>
    <mergeCell ref="B868:B873"/>
    <mergeCell ref="C868:C873"/>
    <mergeCell ref="D862:D867"/>
    <mergeCell ref="E862:E867"/>
    <mergeCell ref="H862:H867"/>
    <mergeCell ref="I856:I861"/>
    <mergeCell ref="J856:J861"/>
    <mergeCell ref="K856:K861"/>
    <mergeCell ref="L856:L861"/>
    <mergeCell ref="A862:A867"/>
    <mergeCell ref="B862:B867"/>
    <mergeCell ref="C862:C867"/>
    <mergeCell ref="D856:D861"/>
    <mergeCell ref="E856:E861"/>
    <mergeCell ref="H856:H861"/>
    <mergeCell ref="I850:I855"/>
    <mergeCell ref="J850:J855"/>
    <mergeCell ref="K850:K855"/>
    <mergeCell ref="L850:L855"/>
    <mergeCell ref="A856:A861"/>
    <mergeCell ref="B856:B861"/>
    <mergeCell ref="C856:C861"/>
    <mergeCell ref="D850:D855"/>
    <mergeCell ref="E850:E855"/>
    <mergeCell ref="H850:H855"/>
    <mergeCell ref="I844:I849"/>
    <mergeCell ref="J844:J849"/>
    <mergeCell ref="K844:K849"/>
    <mergeCell ref="L844:L849"/>
    <mergeCell ref="A850:A855"/>
    <mergeCell ref="B850:B855"/>
    <mergeCell ref="C850:C855"/>
    <mergeCell ref="D844:D849"/>
    <mergeCell ref="E844:E849"/>
    <mergeCell ref="H844:H849"/>
    <mergeCell ref="A844:A849"/>
    <mergeCell ref="B844:B849"/>
    <mergeCell ref="C844:C849"/>
    <mergeCell ref="K837:K842"/>
    <mergeCell ref="L837:L842"/>
    <mergeCell ref="H837:H842"/>
    <mergeCell ref="I837:I842"/>
    <mergeCell ref="J837:J842"/>
    <mergeCell ref="K831:K836"/>
    <mergeCell ref="L831:L836"/>
    <mergeCell ref="A837:A842"/>
    <mergeCell ref="B837:B842"/>
    <mergeCell ref="C837:C842"/>
    <mergeCell ref="D837:D842"/>
    <mergeCell ref="E837:E842"/>
    <mergeCell ref="H831:H836"/>
    <mergeCell ref="I831:I836"/>
    <mergeCell ref="J831:J836"/>
    <mergeCell ref="K825:K830"/>
    <mergeCell ref="L825:L830"/>
    <mergeCell ref="A831:A836"/>
    <mergeCell ref="B831:B836"/>
    <mergeCell ref="C831:C836"/>
    <mergeCell ref="D831:D836"/>
    <mergeCell ref="E831:E836"/>
    <mergeCell ref="H825:H830"/>
    <mergeCell ref="I825:I830"/>
    <mergeCell ref="J825:J830"/>
    <mergeCell ref="A825:A830"/>
    <mergeCell ref="B825:B830"/>
    <mergeCell ref="C825:C830"/>
    <mergeCell ref="D825:D830"/>
    <mergeCell ref="E825:E830"/>
    <mergeCell ref="H819:H824"/>
    <mergeCell ref="I819:I824"/>
    <mergeCell ref="J819:J824"/>
    <mergeCell ref="A819:A824"/>
    <mergeCell ref="B819:B824"/>
    <mergeCell ref="C819:C824"/>
    <mergeCell ref="D819:D824"/>
    <mergeCell ref="E819:E824"/>
    <mergeCell ref="J812:J817"/>
    <mergeCell ref="K812:K817"/>
    <mergeCell ref="H812:H817"/>
    <mergeCell ref="I812:I817"/>
    <mergeCell ref="A812:A817"/>
    <mergeCell ref="B812:B817"/>
    <mergeCell ref="C812:C817"/>
    <mergeCell ref="D812:D817"/>
    <mergeCell ref="E812:E817"/>
    <mergeCell ref="C806:C811"/>
    <mergeCell ref="D806:D811"/>
    <mergeCell ref="D800:D805"/>
    <mergeCell ref="E800:E805"/>
    <mergeCell ref="H800:H805"/>
    <mergeCell ref="L806:L811"/>
    <mergeCell ref="I794:I799"/>
    <mergeCell ref="J794:J799"/>
    <mergeCell ref="K794:K799"/>
    <mergeCell ref="A800:A805"/>
    <mergeCell ref="B800:B805"/>
    <mergeCell ref="C800:C805"/>
    <mergeCell ref="D794:D799"/>
    <mergeCell ref="E794:E799"/>
    <mergeCell ref="H794:H799"/>
    <mergeCell ref="K819:K824"/>
    <mergeCell ref="L819:L824"/>
    <mergeCell ref="L812:L817"/>
    <mergeCell ref="I788:I793"/>
    <mergeCell ref="J788:J793"/>
    <mergeCell ref="K788:K793"/>
    <mergeCell ref="L794:L799"/>
    <mergeCell ref="A794:A799"/>
    <mergeCell ref="B794:B799"/>
    <mergeCell ref="C794:C799"/>
    <mergeCell ref="D788:D793"/>
    <mergeCell ref="E788:E793"/>
    <mergeCell ref="H788:H793"/>
    <mergeCell ref="L788:L793"/>
    <mergeCell ref="L800:L805"/>
    <mergeCell ref="I806:I811"/>
    <mergeCell ref="J806:J811"/>
    <mergeCell ref="K806:K811"/>
    <mergeCell ref="I782:I787"/>
    <mergeCell ref="J782:J787"/>
    <mergeCell ref="K782:K787"/>
    <mergeCell ref="L782:L787"/>
    <mergeCell ref="A788:A793"/>
    <mergeCell ref="B788:B793"/>
    <mergeCell ref="C788:C793"/>
    <mergeCell ref="D782:D787"/>
    <mergeCell ref="E782:E787"/>
    <mergeCell ref="H782:H787"/>
    <mergeCell ref="E806:E811"/>
    <mergeCell ref="H806:H811"/>
    <mergeCell ref="I800:I805"/>
    <mergeCell ref="J800:J805"/>
    <mergeCell ref="K800:K805"/>
    <mergeCell ref="A806:A811"/>
    <mergeCell ref="B806:B811"/>
    <mergeCell ref="I776:I781"/>
    <mergeCell ref="J776:J781"/>
    <mergeCell ref="K776:K781"/>
    <mergeCell ref="L776:L781"/>
    <mergeCell ref="A782:A787"/>
    <mergeCell ref="B782:B787"/>
    <mergeCell ref="C782:C787"/>
    <mergeCell ref="D776:D781"/>
    <mergeCell ref="E776:E781"/>
    <mergeCell ref="I770:I775"/>
    <mergeCell ref="J770:J775"/>
    <mergeCell ref="K770:K775"/>
    <mergeCell ref="L770:L775"/>
    <mergeCell ref="A776:A781"/>
    <mergeCell ref="B776:B781"/>
    <mergeCell ref="C776:C781"/>
    <mergeCell ref="D770:D775"/>
    <mergeCell ref="E770:E775"/>
    <mergeCell ref="H770:H775"/>
    <mergeCell ref="A770:A775"/>
    <mergeCell ref="B770:B775"/>
    <mergeCell ref="C770:C775"/>
    <mergeCell ref="H776:H781"/>
    <mergeCell ref="I764:I769"/>
    <mergeCell ref="J764:J769"/>
    <mergeCell ref="K764:K769"/>
    <mergeCell ref="L764:L769"/>
    <mergeCell ref="D764:D769"/>
    <mergeCell ref="E764:E769"/>
    <mergeCell ref="H764:H769"/>
    <mergeCell ref="A764:A769"/>
    <mergeCell ref="B764:B769"/>
    <mergeCell ref="C764:C769"/>
    <mergeCell ref="I733:I738"/>
    <mergeCell ref="J733:J738"/>
    <mergeCell ref="K733:K738"/>
    <mergeCell ref="H757:H762"/>
    <mergeCell ref="I757:I762"/>
    <mergeCell ref="J757:J762"/>
    <mergeCell ref="K757:K762"/>
    <mergeCell ref="K751:K756"/>
    <mergeCell ref="A757:A762"/>
    <mergeCell ref="B757:B762"/>
    <mergeCell ref="C757:C762"/>
    <mergeCell ref="D757:D762"/>
    <mergeCell ref="E757:E762"/>
    <mergeCell ref="H751:H756"/>
    <mergeCell ref="I751:I756"/>
    <mergeCell ref="J751:J756"/>
    <mergeCell ref="L751:L756"/>
    <mergeCell ref="L757:L762"/>
    <mergeCell ref="J745:J750"/>
    <mergeCell ref="K745:K750"/>
    <mergeCell ref="A751:A756"/>
    <mergeCell ref="B751:B756"/>
    <mergeCell ref="C751:C756"/>
    <mergeCell ref="D751:D756"/>
    <mergeCell ref="E751:E756"/>
    <mergeCell ref="H745:H750"/>
    <mergeCell ref="I745:I750"/>
    <mergeCell ref="L745:L750"/>
    <mergeCell ref="L727:L732"/>
    <mergeCell ref="A733:A738"/>
    <mergeCell ref="B733:B738"/>
    <mergeCell ref="C733:C738"/>
    <mergeCell ref="D733:D738"/>
    <mergeCell ref="E733:E738"/>
    <mergeCell ref="H727:H732"/>
    <mergeCell ref="I727:I732"/>
    <mergeCell ref="J727:J732"/>
    <mergeCell ref="K727:K732"/>
    <mergeCell ref="B727:B732"/>
    <mergeCell ref="C727:C732"/>
    <mergeCell ref="D727:D732"/>
    <mergeCell ref="E727:E732"/>
    <mergeCell ref="A727:A732"/>
    <mergeCell ref="L739:L744"/>
    <mergeCell ref="A745:A750"/>
    <mergeCell ref="B745:B750"/>
    <mergeCell ref="C745:C750"/>
    <mergeCell ref="D745:D750"/>
    <mergeCell ref="E745:E750"/>
    <mergeCell ref="J721:J726"/>
    <mergeCell ref="K721:K726"/>
    <mergeCell ref="L721:L726"/>
    <mergeCell ref="H721:H726"/>
    <mergeCell ref="I721:I726"/>
    <mergeCell ref="L733:L738"/>
    <mergeCell ref="I739:I744"/>
    <mergeCell ref="J739:J744"/>
    <mergeCell ref="K739:K744"/>
    <mergeCell ref="E739:E744"/>
    <mergeCell ref="H739:H744"/>
    <mergeCell ref="A739:A744"/>
    <mergeCell ref="B739:B744"/>
    <mergeCell ref="C739:C744"/>
    <mergeCell ref="D739:D744"/>
    <mergeCell ref="H733:H738"/>
    <mergeCell ref="J715:J720"/>
    <mergeCell ref="K715:K720"/>
    <mergeCell ref="L715:L720"/>
    <mergeCell ref="A721:A726"/>
    <mergeCell ref="B721:B726"/>
    <mergeCell ref="C721:C726"/>
    <mergeCell ref="D721:D726"/>
    <mergeCell ref="E721:E726"/>
    <mergeCell ref="H715:H720"/>
    <mergeCell ref="I715:I720"/>
    <mergeCell ref="J709:J714"/>
    <mergeCell ref="K709:K714"/>
    <mergeCell ref="L709:L714"/>
    <mergeCell ref="A715:A720"/>
    <mergeCell ref="B715:B720"/>
    <mergeCell ref="C715:C720"/>
    <mergeCell ref="D715:D720"/>
    <mergeCell ref="E715:E720"/>
    <mergeCell ref="H709:H714"/>
    <mergeCell ref="I709:I714"/>
    <mergeCell ref="K703:K708"/>
    <mergeCell ref="L703:L708"/>
    <mergeCell ref="A709:A714"/>
    <mergeCell ref="B709:B714"/>
    <mergeCell ref="C709:C714"/>
    <mergeCell ref="D709:D714"/>
    <mergeCell ref="E709:E714"/>
    <mergeCell ref="H703:H708"/>
    <mergeCell ref="I703:I708"/>
    <mergeCell ref="J703:J708"/>
    <mergeCell ref="L697:L702"/>
    <mergeCell ref="A703:A708"/>
    <mergeCell ref="B703:B708"/>
    <mergeCell ref="C703:C708"/>
    <mergeCell ref="D703:D708"/>
    <mergeCell ref="E703:E708"/>
    <mergeCell ref="H697:H702"/>
    <mergeCell ref="I697:I702"/>
    <mergeCell ref="J697:J702"/>
    <mergeCell ref="K697:K702"/>
    <mergeCell ref="A697:A702"/>
    <mergeCell ref="B697:B702"/>
    <mergeCell ref="C697:C702"/>
    <mergeCell ref="D697:D702"/>
    <mergeCell ref="E697:E702"/>
    <mergeCell ref="H691:H696"/>
    <mergeCell ref="I691:I696"/>
    <mergeCell ref="J691:J696"/>
    <mergeCell ref="K691:K696"/>
    <mergeCell ref="L685:L690"/>
    <mergeCell ref="A691:A696"/>
    <mergeCell ref="B691:B696"/>
    <mergeCell ref="C691:C696"/>
    <mergeCell ref="D691:D696"/>
    <mergeCell ref="E691:E696"/>
    <mergeCell ref="H685:H690"/>
    <mergeCell ref="I685:I690"/>
    <mergeCell ref="J685:J690"/>
    <mergeCell ref="K685:K690"/>
    <mergeCell ref="B685:B690"/>
    <mergeCell ref="C685:C690"/>
    <mergeCell ref="D685:D690"/>
    <mergeCell ref="E685:E690"/>
    <mergeCell ref="L691:L696"/>
    <mergeCell ref="I677:I682"/>
    <mergeCell ref="J677:J682"/>
    <mergeCell ref="K677:K682"/>
    <mergeCell ref="L677:L682"/>
    <mergeCell ref="A685:A690"/>
    <mergeCell ref="E677:E682"/>
    <mergeCell ref="H677:H682"/>
    <mergeCell ref="L671:L676"/>
    <mergeCell ref="A677:A682"/>
    <mergeCell ref="B677:B682"/>
    <mergeCell ref="C677:C682"/>
    <mergeCell ref="D677:D682"/>
    <mergeCell ref="H671:H676"/>
    <mergeCell ref="I671:I676"/>
    <mergeCell ref="J671:J676"/>
    <mergeCell ref="K671:K676"/>
    <mergeCell ref="B671:B676"/>
    <mergeCell ref="C671:C676"/>
    <mergeCell ref="D671:D676"/>
    <mergeCell ref="E671:E676"/>
    <mergeCell ref="I665:I670"/>
    <mergeCell ref="J665:J670"/>
    <mergeCell ref="K665:K670"/>
    <mergeCell ref="L665:L670"/>
    <mergeCell ref="A671:A676"/>
    <mergeCell ref="E665:E670"/>
    <mergeCell ref="H665:H670"/>
    <mergeCell ref="L658:L663"/>
    <mergeCell ref="A665:A670"/>
    <mergeCell ref="B665:B670"/>
    <mergeCell ref="C665:C670"/>
    <mergeCell ref="D665:D670"/>
    <mergeCell ref="H658:H663"/>
    <mergeCell ref="I658:I663"/>
    <mergeCell ref="J658:J663"/>
    <mergeCell ref="K658:K663"/>
    <mergeCell ref="B658:B663"/>
    <mergeCell ref="C658:C663"/>
    <mergeCell ref="D658:D663"/>
    <mergeCell ref="E658:E663"/>
    <mergeCell ref="I652:I657"/>
    <mergeCell ref="J652:J657"/>
    <mergeCell ref="K652:K657"/>
    <mergeCell ref="L652:L657"/>
    <mergeCell ref="A658:A663"/>
    <mergeCell ref="E652:E657"/>
    <mergeCell ref="H652:H657"/>
    <mergeCell ref="A652:A657"/>
    <mergeCell ref="B652:B657"/>
    <mergeCell ref="C652:C657"/>
    <mergeCell ref="D652:D657"/>
    <mergeCell ref="I646:I651"/>
    <mergeCell ref="J646:J651"/>
    <mergeCell ref="K646:K651"/>
    <mergeCell ref="L646:L651"/>
    <mergeCell ref="E646:E651"/>
    <mergeCell ref="H646:H651"/>
    <mergeCell ref="A646:A651"/>
    <mergeCell ref="B646:B651"/>
    <mergeCell ref="C646:C651"/>
    <mergeCell ref="D646:D651"/>
    <mergeCell ref="L633:L644"/>
    <mergeCell ref="A639:A644"/>
    <mergeCell ref="B639:B644"/>
    <mergeCell ref="C639:C644"/>
    <mergeCell ref="D639:D644"/>
    <mergeCell ref="E639:E644"/>
    <mergeCell ref="H633:H644"/>
    <mergeCell ref="I633:I644"/>
    <mergeCell ref="J633:J644"/>
    <mergeCell ref="K633:K644"/>
    <mergeCell ref="B633:B638"/>
    <mergeCell ref="C633:C638"/>
    <mergeCell ref="D633:D638"/>
    <mergeCell ref="E633:E638"/>
    <mergeCell ref="A633:A638"/>
    <mergeCell ref="I627:I632"/>
    <mergeCell ref="J627:J632"/>
    <mergeCell ref="K627:K632"/>
    <mergeCell ref="L627:L632"/>
    <mergeCell ref="E627:E632"/>
    <mergeCell ref="H627:H632"/>
    <mergeCell ref="L619:L624"/>
    <mergeCell ref="A627:A632"/>
    <mergeCell ref="B627:B632"/>
    <mergeCell ref="C627:C632"/>
    <mergeCell ref="D627:D632"/>
    <mergeCell ref="H619:H624"/>
    <mergeCell ref="I619:I624"/>
    <mergeCell ref="J619:J624"/>
    <mergeCell ref="K619:K624"/>
    <mergeCell ref="B619:B624"/>
    <mergeCell ref="C619:C624"/>
    <mergeCell ref="D619:D624"/>
    <mergeCell ref="E619:E624"/>
    <mergeCell ref="I613:I618"/>
    <mergeCell ref="J613:J618"/>
    <mergeCell ref="K613:K618"/>
    <mergeCell ref="L613:L618"/>
    <mergeCell ref="A619:A624"/>
    <mergeCell ref="E613:E618"/>
    <mergeCell ref="H613:H618"/>
    <mergeCell ref="I607:I612"/>
    <mergeCell ref="J607:J612"/>
    <mergeCell ref="K607:K612"/>
    <mergeCell ref="L607:L612"/>
    <mergeCell ref="A613:A618"/>
    <mergeCell ref="B613:B618"/>
    <mergeCell ref="C613:C618"/>
    <mergeCell ref="D613:D618"/>
    <mergeCell ref="E607:E612"/>
    <mergeCell ref="H607:H612"/>
    <mergeCell ref="I601:I606"/>
    <mergeCell ref="J601:J606"/>
    <mergeCell ref="K601:K606"/>
    <mergeCell ref="L601:L606"/>
    <mergeCell ref="A607:A612"/>
    <mergeCell ref="B607:B612"/>
    <mergeCell ref="C607:C612"/>
    <mergeCell ref="D607:D612"/>
    <mergeCell ref="E601:E606"/>
    <mergeCell ref="H601:H606"/>
    <mergeCell ref="A601:A606"/>
    <mergeCell ref="B601:B606"/>
    <mergeCell ref="C601:C606"/>
    <mergeCell ref="D601:D606"/>
    <mergeCell ref="H595:H600"/>
    <mergeCell ref="I595:I600"/>
    <mergeCell ref="J595:J600"/>
    <mergeCell ref="K595:K600"/>
    <mergeCell ref="B595:B600"/>
    <mergeCell ref="C595:C600"/>
    <mergeCell ref="D595:D600"/>
    <mergeCell ref="E595:E600"/>
    <mergeCell ref="L527:L532"/>
    <mergeCell ref="A534:A539"/>
    <mergeCell ref="E527:E532"/>
    <mergeCell ref="H527:H532"/>
    <mergeCell ref="A527:A532"/>
    <mergeCell ref="B527:B532"/>
    <mergeCell ref="C527:C532"/>
    <mergeCell ref="D527:D532"/>
    <mergeCell ref="A595:A600"/>
    <mergeCell ref="L595:L600"/>
    <mergeCell ref="H534:H539"/>
    <mergeCell ref="I534:I539"/>
    <mergeCell ref="J534:J539"/>
    <mergeCell ref="K534:K539"/>
    <mergeCell ref="B534:B539"/>
    <mergeCell ref="C534:C539"/>
    <mergeCell ref="D534:D539"/>
    <mergeCell ref="E534:E539"/>
    <mergeCell ref="H588:H593"/>
    <mergeCell ref="I588:I593"/>
    <mergeCell ref="J588:J593"/>
    <mergeCell ref="K588:K593"/>
    <mergeCell ref="A588:A593"/>
    <mergeCell ref="B588:B593"/>
    <mergeCell ref="C588:C593"/>
    <mergeCell ref="D588:D593"/>
    <mergeCell ref="E588:E593"/>
    <mergeCell ref="I552:I557"/>
    <mergeCell ref="J552:J557"/>
    <mergeCell ref="K552:K557"/>
    <mergeCell ref="L552:L557"/>
    <mergeCell ref="E552:E557"/>
    <mergeCell ref="A526:D526"/>
    <mergeCell ref="L588:L593"/>
    <mergeCell ref="D520:D525"/>
    <mergeCell ref="E520:E525"/>
    <mergeCell ref="H520:H525"/>
    <mergeCell ref="I540:I545"/>
    <mergeCell ref="J540:J545"/>
    <mergeCell ref="K540:K545"/>
    <mergeCell ref="L540:L545"/>
    <mergeCell ref="A546:A551"/>
    <mergeCell ref="E540:E545"/>
    <mergeCell ref="H540:H545"/>
    <mergeCell ref="L534:L539"/>
    <mergeCell ref="A540:A545"/>
    <mergeCell ref="B540:B545"/>
    <mergeCell ref="C540:C545"/>
    <mergeCell ref="D540:D545"/>
    <mergeCell ref="H570:H575"/>
    <mergeCell ref="I570:I575"/>
    <mergeCell ref="J570:J575"/>
    <mergeCell ref="K570:K575"/>
    <mergeCell ref="K546:K551"/>
    <mergeCell ref="B546:B551"/>
    <mergeCell ref="C546:C551"/>
    <mergeCell ref="D546:D551"/>
    <mergeCell ref="E546:E551"/>
    <mergeCell ref="A564:A569"/>
    <mergeCell ref="B564:B569"/>
    <mergeCell ref="C564:C569"/>
    <mergeCell ref="I527:I532"/>
    <mergeCell ref="J527:J532"/>
    <mergeCell ref="K527:K532"/>
    <mergeCell ref="K514:K519"/>
    <mergeCell ref="L514:L519"/>
    <mergeCell ref="A520:A525"/>
    <mergeCell ref="B520:B525"/>
    <mergeCell ref="C520:C525"/>
    <mergeCell ref="H514:H519"/>
    <mergeCell ref="I514:I519"/>
    <mergeCell ref="J514:J519"/>
    <mergeCell ref="K507:K512"/>
    <mergeCell ref="L507:L512"/>
    <mergeCell ref="A514:A519"/>
    <mergeCell ref="B514:B519"/>
    <mergeCell ref="C514:C519"/>
    <mergeCell ref="D514:D519"/>
    <mergeCell ref="E514:E519"/>
    <mergeCell ref="H507:H512"/>
    <mergeCell ref="I507:I512"/>
    <mergeCell ref="J507:J512"/>
    <mergeCell ref="A507:A512"/>
    <mergeCell ref="B507:B512"/>
    <mergeCell ref="C507:C512"/>
    <mergeCell ref="D507:D512"/>
    <mergeCell ref="E507:E512"/>
    <mergeCell ref="I520:I525"/>
    <mergeCell ref="J520:J525"/>
    <mergeCell ref="K520:K525"/>
    <mergeCell ref="L520:L525"/>
    <mergeCell ref="K501:K506"/>
    <mergeCell ref="L501:L506"/>
    <mergeCell ref="H501:H506"/>
    <mergeCell ref="I501:I506"/>
    <mergeCell ref="J501:J506"/>
    <mergeCell ref="K494:K499"/>
    <mergeCell ref="L494:L499"/>
    <mergeCell ref="A501:A506"/>
    <mergeCell ref="B501:B506"/>
    <mergeCell ref="C501:C506"/>
    <mergeCell ref="D501:D506"/>
    <mergeCell ref="E501:E506"/>
    <mergeCell ref="H494:H499"/>
    <mergeCell ref="I494:I499"/>
    <mergeCell ref="J494:J499"/>
    <mergeCell ref="A494:A499"/>
    <mergeCell ref="B494:B499"/>
    <mergeCell ref="C494:C499"/>
    <mergeCell ref="D494:D499"/>
    <mergeCell ref="E494:E499"/>
    <mergeCell ref="I488:I493"/>
    <mergeCell ref="J488:J493"/>
    <mergeCell ref="K488:K493"/>
    <mergeCell ref="L488:L493"/>
    <mergeCell ref="D488:D493"/>
    <mergeCell ref="E488:E493"/>
    <mergeCell ref="H488:H493"/>
    <mergeCell ref="A488:A493"/>
    <mergeCell ref="B488:B493"/>
    <mergeCell ref="C488:C493"/>
    <mergeCell ref="I481:I486"/>
    <mergeCell ref="J481:J486"/>
    <mergeCell ref="K481:K486"/>
    <mergeCell ref="L481:L486"/>
    <mergeCell ref="D481:D486"/>
    <mergeCell ref="E481:E486"/>
    <mergeCell ref="H481:H486"/>
    <mergeCell ref="A481:A486"/>
    <mergeCell ref="B481:B486"/>
    <mergeCell ref="C481:C486"/>
    <mergeCell ref="A475:A480"/>
    <mergeCell ref="B475:B480"/>
    <mergeCell ref="C475:C480"/>
    <mergeCell ref="I468:I473"/>
    <mergeCell ref="J468:J473"/>
    <mergeCell ref="K468:K473"/>
    <mergeCell ref="L468:L473"/>
    <mergeCell ref="D468:D473"/>
    <mergeCell ref="E468:E473"/>
    <mergeCell ref="H468:H473"/>
    <mergeCell ref="A468:A473"/>
    <mergeCell ref="B468:B473"/>
    <mergeCell ref="C468:C473"/>
    <mergeCell ref="L461:L466"/>
    <mergeCell ref="D461:D466"/>
    <mergeCell ref="E461:E466"/>
    <mergeCell ref="H461:H466"/>
    <mergeCell ref="A461:A466"/>
    <mergeCell ref="B461:B466"/>
    <mergeCell ref="C461:C466"/>
    <mergeCell ref="I454:I459"/>
    <mergeCell ref="J454:J459"/>
    <mergeCell ref="K454:K459"/>
    <mergeCell ref="L454:L459"/>
    <mergeCell ref="D454:D459"/>
    <mergeCell ref="E454:E459"/>
    <mergeCell ref="H454:H459"/>
    <mergeCell ref="I475:I480"/>
    <mergeCell ref="J475:J480"/>
    <mergeCell ref="K475:K480"/>
    <mergeCell ref="L475:L480"/>
    <mergeCell ref="A454:A459"/>
    <mergeCell ref="B454:B459"/>
    <mergeCell ref="C454:C459"/>
    <mergeCell ref="H448:H453"/>
    <mergeCell ref="I448:I453"/>
    <mergeCell ref="I442:I447"/>
    <mergeCell ref="J442:J447"/>
    <mergeCell ref="K442:K447"/>
    <mergeCell ref="A448:A453"/>
    <mergeCell ref="B448:B453"/>
    <mergeCell ref="C448:C453"/>
    <mergeCell ref="D448:D453"/>
    <mergeCell ref="E448:E453"/>
    <mergeCell ref="E442:E447"/>
    <mergeCell ref="H442:H447"/>
    <mergeCell ref="I461:I466"/>
    <mergeCell ref="J461:J466"/>
    <mergeCell ref="K461:K466"/>
    <mergeCell ref="D475:D480"/>
    <mergeCell ref="E475:E480"/>
    <mergeCell ref="H475:H480"/>
    <mergeCell ref="I436:I441"/>
    <mergeCell ref="J436:J441"/>
    <mergeCell ref="K436:K441"/>
    <mergeCell ref="A442:A447"/>
    <mergeCell ref="B442:B447"/>
    <mergeCell ref="C442:C447"/>
    <mergeCell ref="D442:D447"/>
    <mergeCell ref="D436:D441"/>
    <mergeCell ref="E436:E441"/>
    <mergeCell ref="H436:H441"/>
    <mergeCell ref="L448:L453"/>
    <mergeCell ref="A436:A441"/>
    <mergeCell ref="B436:B441"/>
    <mergeCell ref="C436:C441"/>
    <mergeCell ref="K430:K435"/>
    <mergeCell ref="L430:L435"/>
    <mergeCell ref="H430:H435"/>
    <mergeCell ref="I430:I435"/>
    <mergeCell ref="J430:J435"/>
    <mergeCell ref="L436:L441"/>
    <mergeCell ref="L442:L447"/>
    <mergeCell ref="A430:A435"/>
    <mergeCell ref="B430:B435"/>
    <mergeCell ref="C430:C435"/>
    <mergeCell ref="D430:D435"/>
    <mergeCell ref="E430:E435"/>
    <mergeCell ref="J448:J453"/>
    <mergeCell ref="K448:K453"/>
    <mergeCell ref="I422:I427"/>
    <mergeCell ref="J422:J427"/>
    <mergeCell ref="K422:K427"/>
    <mergeCell ref="L422:L427"/>
    <mergeCell ref="D422:D427"/>
    <mergeCell ref="E422:E427"/>
    <mergeCell ref="H422:H427"/>
    <mergeCell ref="K416:K421"/>
    <mergeCell ref="L416:L421"/>
    <mergeCell ref="A422:A427"/>
    <mergeCell ref="B422:B427"/>
    <mergeCell ref="C422:C427"/>
    <mergeCell ref="H416:H421"/>
    <mergeCell ref="I416:I421"/>
    <mergeCell ref="J416:J421"/>
    <mergeCell ref="A416:A421"/>
    <mergeCell ref="B416:B421"/>
    <mergeCell ref="C416:C421"/>
    <mergeCell ref="D416:D421"/>
    <mergeCell ref="E416:E421"/>
    <mergeCell ref="I409:I414"/>
    <mergeCell ref="J409:J414"/>
    <mergeCell ref="K409:K414"/>
    <mergeCell ref="L409:L414"/>
    <mergeCell ref="D409:D414"/>
    <mergeCell ref="E409:E414"/>
    <mergeCell ref="H409:H414"/>
    <mergeCell ref="I402:I407"/>
    <mergeCell ref="J402:J407"/>
    <mergeCell ref="K402:K407"/>
    <mergeCell ref="L402:L407"/>
    <mergeCell ref="A409:A414"/>
    <mergeCell ref="B409:B414"/>
    <mergeCell ref="C409:C414"/>
    <mergeCell ref="D402:D407"/>
    <mergeCell ref="E402:E407"/>
    <mergeCell ref="H402:H407"/>
    <mergeCell ref="I396:I401"/>
    <mergeCell ref="J396:J401"/>
    <mergeCell ref="K396:K401"/>
    <mergeCell ref="L396:L401"/>
    <mergeCell ref="A402:A407"/>
    <mergeCell ref="B402:B407"/>
    <mergeCell ref="C402:C407"/>
    <mergeCell ref="D396:D401"/>
    <mergeCell ref="E396:E401"/>
    <mergeCell ref="H396:H401"/>
    <mergeCell ref="I390:I395"/>
    <mergeCell ref="J390:J395"/>
    <mergeCell ref="K390:K395"/>
    <mergeCell ref="L390:L395"/>
    <mergeCell ref="A396:A401"/>
    <mergeCell ref="B396:B401"/>
    <mergeCell ref="C396:C401"/>
    <mergeCell ref="D390:D395"/>
    <mergeCell ref="E390:E395"/>
    <mergeCell ref="H390:H395"/>
    <mergeCell ref="I384:I389"/>
    <mergeCell ref="J384:J389"/>
    <mergeCell ref="K384:K389"/>
    <mergeCell ref="L384:L389"/>
    <mergeCell ref="A390:A395"/>
    <mergeCell ref="B390:B395"/>
    <mergeCell ref="C390:C395"/>
    <mergeCell ref="D384:D389"/>
    <mergeCell ref="E384:E389"/>
    <mergeCell ref="H384:H389"/>
    <mergeCell ref="A384:A389"/>
    <mergeCell ref="B384:B389"/>
    <mergeCell ref="C384:C389"/>
    <mergeCell ref="I377:I382"/>
    <mergeCell ref="J377:J382"/>
    <mergeCell ref="K377:K382"/>
    <mergeCell ref="L377:L382"/>
    <mergeCell ref="D377:D382"/>
    <mergeCell ref="E377:E382"/>
    <mergeCell ref="H377:H382"/>
    <mergeCell ref="I371:I376"/>
    <mergeCell ref="J371:J376"/>
    <mergeCell ref="K371:K376"/>
    <mergeCell ref="L371:L376"/>
    <mergeCell ref="A377:A382"/>
    <mergeCell ref="B377:B382"/>
    <mergeCell ref="C377:C382"/>
    <mergeCell ref="D371:D376"/>
    <mergeCell ref="E371:E376"/>
    <mergeCell ref="H371:H376"/>
    <mergeCell ref="I365:I370"/>
    <mergeCell ref="J365:J370"/>
    <mergeCell ref="K365:K370"/>
    <mergeCell ref="L365:L370"/>
    <mergeCell ref="A371:A376"/>
    <mergeCell ref="B371:B376"/>
    <mergeCell ref="C371:C376"/>
    <mergeCell ref="D365:D370"/>
    <mergeCell ref="E365:E370"/>
    <mergeCell ref="H365:H370"/>
    <mergeCell ref="J358:J363"/>
    <mergeCell ref="K358:K363"/>
    <mergeCell ref="A365:A370"/>
    <mergeCell ref="B365:B370"/>
    <mergeCell ref="C365:C370"/>
    <mergeCell ref="H358:H363"/>
    <mergeCell ref="I358:I363"/>
    <mergeCell ref="L351:L356"/>
    <mergeCell ref="L357:L363"/>
    <mergeCell ref="A358:A363"/>
    <mergeCell ref="B358:B363"/>
    <mergeCell ref="C358:C363"/>
    <mergeCell ref="D358:D363"/>
    <mergeCell ref="E358:E363"/>
    <mergeCell ref="H351:H356"/>
    <mergeCell ref="I351:I356"/>
    <mergeCell ref="J351:J356"/>
    <mergeCell ref="K351:K356"/>
    <mergeCell ref="A351:A356"/>
    <mergeCell ref="B351:B356"/>
    <mergeCell ref="C351:C356"/>
    <mergeCell ref="D351:D356"/>
    <mergeCell ref="E351:E356"/>
    <mergeCell ref="I345:I350"/>
    <mergeCell ref="J345:J350"/>
    <mergeCell ref="K345:K350"/>
    <mergeCell ref="L345:L350"/>
    <mergeCell ref="D345:D350"/>
    <mergeCell ref="E345:E350"/>
    <mergeCell ref="H345:H350"/>
    <mergeCell ref="K339:K344"/>
    <mergeCell ref="L339:L344"/>
    <mergeCell ref="A345:A350"/>
    <mergeCell ref="B345:B350"/>
    <mergeCell ref="C345:C350"/>
    <mergeCell ref="H339:H344"/>
    <mergeCell ref="I339:I344"/>
    <mergeCell ref="J339:J344"/>
    <mergeCell ref="K333:K338"/>
    <mergeCell ref="L333:L338"/>
    <mergeCell ref="A339:A344"/>
    <mergeCell ref="B339:B344"/>
    <mergeCell ref="C339:C344"/>
    <mergeCell ref="D339:D344"/>
    <mergeCell ref="E339:E344"/>
    <mergeCell ref="H333:H338"/>
    <mergeCell ref="I333:I338"/>
    <mergeCell ref="J333:J338"/>
    <mergeCell ref="A333:A338"/>
    <mergeCell ref="B333:B338"/>
    <mergeCell ref="C333:C338"/>
    <mergeCell ref="D333:D338"/>
    <mergeCell ref="E333:E338"/>
    <mergeCell ref="I326:I331"/>
    <mergeCell ref="J326:J331"/>
    <mergeCell ref="K326:K331"/>
    <mergeCell ref="L326:L331"/>
    <mergeCell ref="D326:D331"/>
    <mergeCell ref="E326:E331"/>
    <mergeCell ref="H326:H331"/>
    <mergeCell ref="I320:I325"/>
    <mergeCell ref="J320:J325"/>
    <mergeCell ref="K320:K325"/>
    <mergeCell ref="L320:L325"/>
    <mergeCell ref="A326:A331"/>
    <mergeCell ref="B326:B331"/>
    <mergeCell ref="C326:C331"/>
    <mergeCell ref="D320:D325"/>
    <mergeCell ref="E320:E325"/>
    <mergeCell ref="H320:H325"/>
    <mergeCell ref="I313:I318"/>
    <mergeCell ref="J313:J318"/>
    <mergeCell ref="K313:K318"/>
    <mergeCell ref="L313:L318"/>
    <mergeCell ref="A320:A325"/>
    <mergeCell ref="B320:B325"/>
    <mergeCell ref="C320:C325"/>
    <mergeCell ref="D313:D318"/>
    <mergeCell ref="E313:E318"/>
    <mergeCell ref="H313:H318"/>
    <mergeCell ref="I307:I312"/>
    <mergeCell ref="J307:J312"/>
    <mergeCell ref="K307:K312"/>
    <mergeCell ref="L307:L312"/>
    <mergeCell ref="A313:A318"/>
    <mergeCell ref="B313:B318"/>
    <mergeCell ref="C313:C318"/>
    <mergeCell ref="D307:D312"/>
    <mergeCell ref="E307:E312"/>
    <mergeCell ref="H307:H312"/>
    <mergeCell ref="I301:I306"/>
    <mergeCell ref="J301:J306"/>
    <mergeCell ref="K301:K306"/>
    <mergeCell ref="L301:L306"/>
    <mergeCell ref="A307:A312"/>
    <mergeCell ref="B307:B312"/>
    <mergeCell ref="C307:C312"/>
    <mergeCell ref="D301:D306"/>
    <mergeCell ref="E301:E306"/>
    <mergeCell ref="H301:H306"/>
    <mergeCell ref="I294:I299"/>
    <mergeCell ref="J294:J299"/>
    <mergeCell ref="K294:K299"/>
    <mergeCell ref="L294:L299"/>
    <mergeCell ref="A301:A306"/>
    <mergeCell ref="B301:B306"/>
    <mergeCell ref="C301:C306"/>
    <mergeCell ref="D294:D299"/>
    <mergeCell ref="E294:E299"/>
    <mergeCell ref="H294:H299"/>
    <mergeCell ref="K288:K293"/>
    <mergeCell ref="L288:L293"/>
    <mergeCell ref="A294:A299"/>
    <mergeCell ref="B294:B299"/>
    <mergeCell ref="C294:C299"/>
    <mergeCell ref="H288:H293"/>
    <mergeCell ref="I288:I293"/>
    <mergeCell ref="J288:J293"/>
    <mergeCell ref="K282:K287"/>
    <mergeCell ref="L282:L287"/>
    <mergeCell ref="A288:A293"/>
    <mergeCell ref="B288:B293"/>
    <mergeCell ref="C288:C293"/>
    <mergeCell ref="D288:D293"/>
    <mergeCell ref="E288:E293"/>
    <mergeCell ref="H282:H287"/>
    <mergeCell ref="I282:I287"/>
    <mergeCell ref="J282:J287"/>
    <mergeCell ref="A282:A287"/>
    <mergeCell ref="B282:B287"/>
    <mergeCell ref="C282:C287"/>
    <mergeCell ref="D282:D287"/>
    <mergeCell ref="E282:E287"/>
    <mergeCell ref="L276:L281"/>
    <mergeCell ref="H276:H281"/>
    <mergeCell ref="I276:I281"/>
    <mergeCell ref="J276:J281"/>
    <mergeCell ref="K276:K281"/>
    <mergeCell ref="B276:B281"/>
    <mergeCell ref="C276:C281"/>
    <mergeCell ref="D276:D281"/>
    <mergeCell ref="E276:E281"/>
    <mergeCell ref="I270:I275"/>
    <mergeCell ref="J270:J275"/>
    <mergeCell ref="K270:K275"/>
    <mergeCell ref="L270:L275"/>
    <mergeCell ref="A276:A281"/>
    <mergeCell ref="E270:E275"/>
    <mergeCell ref="H270:H275"/>
    <mergeCell ref="A270:A275"/>
    <mergeCell ref="B270:B275"/>
    <mergeCell ref="C270:C275"/>
    <mergeCell ref="D270:D275"/>
    <mergeCell ref="E264:E269"/>
    <mergeCell ref="H264:H269"/>
    <mergeCell ref="I258:I263"/>
    <mergeCell ref="J258:J263"/>
    <mergeCell ref="K258:K263"/>
    <mergeCell ref="L258:L263"/>
    <mergeCell ref="A264:A269"/>
    <mergeCell ref="B264:B269"/>
    <mergeCell ref="C264:C269"/>
    <mergeCell ref="D264:D269"/>
    <mergeCell ref="E258:E263"/>
    <mergeCell ref="H258:H263"/>
    <mergeCell ref="A258:A263"/>
    <mergeCell ref="B258:B263"/>
    <mergeCell ref="C258:C263"/>
    <mergeCell ref="D258:D263"/>
    <mergeCell ref="I264:I269"/>
    <mergeCell ref="J264:J269"/>
    <mergeCell ref="K264:K269"/>
    <mergeCell ref="L264:L269"/>
    <mergeCell ref="I250:I255"/>
    <mergeCell ref="J250:J255"/>
    <mergeCell ref="K250:K255"/>
    <mergeCell ref="L250:L255"/>
    <mergeCell ref="D250:D255"/>
    <mergeCell ref="E250:E255"/>
    <mergeCell ref="H250:H255"/>
    <mergeCell ref="K243:K248"/>
    <mergeCell ref="L243:L248"/>
    <mergeCell ref="A250:A255"/>
    <mergeCell ref="B250:B255"/>
    <mergeCell ref="C250:C255"/>
    <mergeCell ref="H243:H248"/>
    <mergeCell ref="I243:I248"/>
    <mergeCell ref="J243:J248"/>
    <mergeCell ref="A243:A248"/>
    <mergeCell ref="B243:B248"/>
    <mergeCell ref="C243:C248"/>
    <mergeCell ref="D243:D248"/>
    <mergeCell ref="E243:E248"/>
    <mergeCell ref="K221:K226"/>
    <mergeCell ref="L221:L226"/>
    <mergeCell ref="H221:H226"/>
    <mergeCell ref="I221:I226"/>
    <mergeCell ref="J221:J226"/>
    <mergeCell ref="A221:A226"/>
    <mergeCell ref="B221:B226"/>
    <mergeCell ref="C221:C226"/>
    <mergeCell ref="D221:D226"/>
    <mergeCell ref="E221:E226"/>
    <mergeCell ref="K236:K241"/>
    <mergeCell ref="L236:L241"/>
    <mergeCell ref="H236:H241"/>
    <mergeCell ref="I236:I241"/>
    <mergeCell ref="J236:J241"/>
    <mergeCell ref="A236:A241"/>
    <mergeCell ref="B236:B241"/>
    <mergeCell ref="C236:C241"/>
    <mergeCell ref="D236:D241"/>
    <mergeCell ref="E236:E241"/>
    <mergeCell ref="I229:I234"/>
    <mergeCell ref="J229:J234"/>
    <mergeCell ref="K229:K234"/>
    <mergeCell ref="L229:L234"/>
    <mergeCell ref="E229:E234"/>
    <mergeCell ref="H229:H234"/>
    <mergeCell ref="A229:A234"/>
    <mergeCell ref="B229:B234"/>
    <mergeCell ref="C229:C234"/>
    <mergeCell ref="D229:D234"/>
    <mergeCell ref="J214:J219"/>
    <mergeCell ref="K214:K219"/>
    <mergeCell ref="L214:L219"/>
    <mergeCell ref="H214:H219"/>
    <mergeCell ref="I214:I219"/>
    <mergeCell ref="A214:A219"/>
    <mergeCell ref="B214:B219"/>
    <mergeCell ref="C214:C219"/>
    <mergeCell ref="D214:D219"/>
    <mergeCell ref="E214:E219"/>
    <mergeCell ref="J207:J212"/>
    <mergeCell ref="K207:K212"/>
    <mergeCell ref="H207:H212"/>
    <mergeCell ref="I207:I212"/>
    <mergeCell ref="L206:L212"/>
    <mergeCell ref="A207:A212"/>
    <mergeCell ref="B207:B212"/>
    <mergeCell ref="C207:C212"/>
    <mergeCell ref="D207:D212"/>
    <mergeCell ref="E207:E212"/>
    <mergeCell ref="L200:L205"/>
    <mergeCell ref="H200:H205"/>
    <mergeCell ref="I200:I205"/>
    <mergeCell ref="J200:J205"/>
    <mergeCell ref="K200:K205"/>
    <mergeCell ref="B200:B205"/>
    <mergeCell ref="C200:C205"/>
    <mergeCell ref="D200:D205"/>
    <mergeCell ref="E200:E205"/>
    <mergeCell ref="A200:A205"/>
    <mergeCell ref="I193:I198"/>
    <mergeCell ref="J193:J198"/>
    <mergeCell ref="K193:K198"/>
    <mergeCell ref="L193:L198"/>
    <mergeCell ref="D193:D198"/>
    <mergeCell ref="E193:E198"/>
    <mergeCell ref="H193:H198"/>
    <mergeCell ref="A193:A198"/>
    <mergeCell ref="B193:B198"/>
    <mergeCell ref="C193:C198"/>
    <mergeCell ref="L157:L162"/>
    <mergeCell ref="K185:K190"/>
    <mergeCell ref="L185:L190"/>
    <mergeCell ref="H185:H190"/>
    <mergeCell ref="I185:I190"/>
    <mergeCell ref="J185:J190"/>
    <mergeCell ref="A185:A190"/>
    <mergeCell ref="B185:B190"/>
    <mergeCell ref="C185:C190"/>
    <mergeCell ref="D185:D190"/>
    <mergeCell ref="E185:E190"/>
    <mergeCell ref="I177:I182"/>
    <mergeCell ref="J177:J182"/>
    <mergeCell ref="K177:K182"/>
    <mergeCell ref="L177:L182"/>
    <mergeCell ref="D177:D182"/>
    <mergeCell ref="E177:E182"/>
    <mergeCell ref="H177:H182"/>
    <mergeCell ref="A164:A169"/>
    <mergeCell ref="B164:B169"/>
    <mergeCell ref="C164:C169"/>
    <mergeCell ref="D164:D169"/>
    <mergeCell ref="E164:E169"/>
    <mergeCell ref="H164:H169"/>
    <mergeCell ref="I164:I169"/>
    <mergeCell ref="J164:J169"/>
    <mergeCell ref="K164:K169"/>
    <mergeCell ref="L164:L169"/>
    <mergeCell ref="A163:C163"/>
    <mergeCell ref="L110:L115"/>
    <mergeCell ref="K171:K176"/>
    <mergeCell ref="L171:L176"/>
    <mergeCell ref="A177:A182"/>
    <mergeCell ref="B177:B182"/>
    <mergeCell ref="C177:C182"/>
    <mergeCell ref="H171:H176"/>
    <mergeCell ref="I171:I176"/>
    <mergeCell ref="J171:J176"/>
    <mergeCell ref="A171:A176"/>
    <mergeCell ref="B171:B176"/>
    <mergeCell ref="C171:C176"/>
    <mergeCell ref="D171:D176"/>
    <mergeCell ref="E171:E176"/>
    <mergeCell ref="J130:J135"/>
    <mergeCell ref="K130:K135"/>
    <mergeCell ref="I144:I149"/>
    <mergeCell ref="J144:J149"/>
    <mergeCell ref="K144:K149"/>
    <mergeCell ref="L144:L149"/>
    <mergeCell ref="A150:A155"/>
    <mergeCell ref="B150:B155"/>
    <mergeCell ref="C150:C155"/>
    <mergeCell ref="E144:E149"/>
    <mergeCell ref="H144:H149"/>
    <mergeCell ref="A144:A149"/>
    <mergeCell ref="B144:B149"/>
    <mergeCell ref="C144:C149"/>
    <mergeCell ref="D144:D149"/>
    <mergeCell ref="I157:I162"/>
    <mergeCell ref="J157:J162"/>
    <mergeCell ref="K157:K162"/>
    <mergeCell ref="B52:B57"/>
    <mergeCell ref="E157:E162"/>
    <mergeCell ref="H157:H162"/>
    <mergeCell ref="A157:A162"/>
    <mergeCell ref="B157:B162"/>
    <mergeCell ref="C157:C162"/>
    <mergeCell ref="D157:D162"/>
    <mergeCell ref="I150:I155"/>
    <mergeCell ref="J150:J155"/>
    <mergeCell ref="K150:K155"/>
    <mergeCell ref="L150:L155"/>
    <mergeCell ref="D150:D155"/>
    <mergeCell ref="E150:E155"/>
    <mergeCell ref="H150:H155"/>
    <mergeCell ref="D45:D50"/>
    <mergeCell ref="E45:E50"/>
    <mergeCell ref="C59:C64"/>
    <mergeCell ref="D59:D64"/>
    <mergeCell ref="E59:E64"/>
    <mergeCell ref="E137:E142"/>
    <mergeCell ref="H137:H142"/>
    <mergeCell ref="A137:A142"/>
    <mergeCell ref="B137:B142"/>
    <mergeCell ref="C137:C142"/>
    <mergeCell ref="D137:D142"/>
    <mergeCell ref="L136:L142"/>
    <mergeCell ref="I137:I142"/>
    <mergeCell ref="J137:J142"/>
    <mergeCell ref="K137:K142"/>
    <mergeCell ref="I110:I115"/>
    <mergeCell ref="J110:J115"/>
    <mergeCell ref="K110:K115"/>
    <mergeCell ref="A33:A38"/>
    <mergeCell ref="L129:L135"/>
    <mergeCell ref="A130:A135"/>
    <mergeCell ref="B130:B135"/>
    <mergeCell ref="C130:C135"/>
    <mergeCell ref="D130:D135"/>
    <mergeCell ref="E130:E135"/>
    <mergeCell ref="H130:H135"/>
    <mergeCell ref="I130:I135"/>
    <mergeCell ref="E27:E32"/>
    <mergeCell ref="H27:H32"/>
    <mergeCell ref="B45:B50"/>
    <mergeCell ref="A45:A50"/>
    <mergeCell ref="C45:C50"/>
    <mergeCell ref="H39:H44"/>
    <mergeCell ref="I39:I44"/>
    <mergeCell ref="J39:J44"/>
    <mergeCell ref="A39:A44"/>
    <mergeCell ref="B39:B44"/>
    <mergeCell ref="C39:C44"/>
    <mergeCell ref="D39:D44"/>
    <mergeCell ref="E39:E44"/>
    <mergeCell ref="I66:I71"/>
    <mergeCell ref="J66:J71"/>
    <mergeCell ref="K66:K71"/>
    <mergeCell ref="L66:L71"/>
    <mergeCell ref="E66:E71"/>
    <mergeCell ref="H66:H71"/>
    <mergeCell ref="A66:A71"/>
    <mergeCell ref="B66:B71"/>
    <mergeCell ref="C66:C71"/>
    <mergeCell ref="A52:A57"/>
    <mergeCell ref="I9:K9"/>
    <mergeCell ref="L9:L11"/>
    <mergeCell ref="I10:I11"/>
    <mergeCell ref="J10:J11"/>
    <mergeCell ref="H9:H11"/>
    <mergeCell ref="A9:A11"/>
    <mergeCell ref="B9:B11"/>
    <mergeCell ref="C9:C11"/>
    <mergeCell ref="D9:D11"/>
    <mergeCell ref="E9:E11"/>
    <mergeCell ref="F9:G11"/>
    <mergeCell ref="L15:L20"/>
    <mergeCell ref="C52:C57"/>
    <mergeCell ref="D52:D57"/>
    <mergeCell ref="E52:E57"/>
    <mergeCell ref="H52:H57"/>
    <mergeCell ref="I45:I50"/>
    <mergeCell ref="J45:J50"/>
    <mergeCell ref="K45:K50"/>
    <mergeCell ref="L45:L50"/>
    <mergeCell ref="K39:K44"/>
    <mergeCell ref="L39:L44"/>
    <mergeCell ref="K10:K11"/>
    <mergeCell ref="F12:G12"/>
    <mergeCell ref="L21:L26"/>
    <mergeCell ref="B27:B32"/>
    <mergeCell ref="A27:A32"/>
    <mergeCell ref="C27:C32"/>
    <mergeCell ref="H21:H26"/>
    <mergeCell ref="I21:I26"/>
    <mergeCell ref="J21:J26"/>
    <mergeCell ref="K21:K26"/>
    <mergeCell ref="J104:J109"/>
    <mergeCell ref="K104:K109"/>
    <mergeCell ref="L104:L109"/>
    <mergeCell ref="H15:H20"/>
    <mergeCell ref="I15:I20"/>
    <mergeCell ref="J15:J20"/>
    <mergeCell ref="K15:K20"/>
    <mergeCell ref="B15:B20"/>
    <mergeCell ref="C15:C20"/>
    <mergeCell ref="D15:D20"/>
    <mergeCell ref="E15:E20"/>
    <mergeCell ref="A15:A20"/>
    <mergeCell ref="H45:H50"/>
    <mergeCell ref="B33:B38"/>
    <mergeCell ref="C33:C38"/>
    <mergeCell ref="D33:D38"/>
    <mergeCell ref="I27:I32"/>
    <mergeCell ref="J27:J32"/>
    <mergeCell ref="K27:K32"/>
    <mergeCell ref="L27:L32"/>
    <mergeCell ref="D27:D32"/>
    <mergeCell ref="B21:B26"/>
    <mergeCell ref="C21:C26"/>
    <mergeCell ref="D21:D26"/>
    <mergeCell ref="E21:E26"/>
    <mergeCell ref="A21:A26"/>
    <mergeCell ref="I33:I38"/>
    <mergeCell ref="J33:J38"/>
    <mergeCell ref="K33:K38"/>
    <mergeCell ref="L33:L38"/>
    <mergeCell ref="E33:E38"/>
    <mergeCell ref="H33:H38"/>
  </mergeCells>
  <conditionalFormatting sqref="E15:E20">
    <cfRule type="cellIs" dxfId="294" priority="428" operator="equal">
      <formula>"""подготовительные работы"""</formula>
    </cfRule>
    <cfRule type="colorScale" priority="429">
      <colorScale>
        <cfvo type="min"/>
        <cfvo type="max"/>
        <color rgb="FFFF7128"/>
        <color rgb="FFFFEF9C"/>
      </colorScale>
    </cfRule>
  </conditionalFormatting>
  <pageMargins left="0.23622047244094491" right="0.23622047244094491" top="0.35433070866141736" bottom="0.15748031496062992" header="0.31496062992125984" footer="0.31496062992125984"/>
  <pageSetup paperSize="9" scale="91" fitToHeight="27" orientation="portrait" cellComments="asDisplayed" r:id="rId1"/>
  <rowBreaks count="17" manualBreakCount="17">
    <brk id="57" max="10" man="1"/>
    <brk id="190" max="10" man="1"/>
    <brk id="241" max="10" man="1"/>
    <brk id="306" max="10" man="1"/>
    <brk id="370" max="10" man="1"/>
    <brk id="435" max="10" man="1"/>
    <brk id="499" max="10" man="1"/>
    <brk id="563" max="10" man="1"/>
    <brk id="593" max="10" man="1"/>
    <brk id="644" max="10" man="1"/>
    <brk id="682" max="10" man="1"/>
    <brk id="750" max="10" man="1"/>
    <brk id="867" max="10" man="1"/>
    <brk id="916" max="10" man="1"/>
    <brk id="984" max="10" man="1"/>
    <brk id="1032" max="10" man="1"/>
    <brk id="1109" max="10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31" operator="containsText" id="{82A97673-6AD0-4B50-9C9A-C164D60E096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H1210:H1048576 H1196:H1197 H1183:H1184 H1177 H1170 H1164 H1156:H1158 H1129:H1130 H1122 H1102:H1103 H1096 H1078 H1046 H1033:H1034 H942:H943 H917 H892 H843 H770 H763:H764 H727 H683:H685 H677 H671 H664:H665 H658 H645:H646 H633 H625:H627 H594:H595 H552 H546 H540 H533:H534 H500 H487 H474 H467 H460 H454 H428:H430 H415 H383:H384 H364:H365 H345 H332:H333 H300 H276 H256:H258 H249:H250 H242 H235:H236 H227 H220:H221 H213 H206 H199:H200 H183:H185 H177 H170:H171 H137 H110 H72:H74 H58:H59 H45 H39 H27 H21 H6 H1203 H9:H14 F357:G357 H1116 H191:H193 H51 H351 H339</xm:sqref>
        </x14:conditionalFormatting>
        <x14:conditionalFormatting xmlns:xm="http://schemas.microsoft.com/office/excel/2006/main">
          <x14:cfRule type="containsText" priority="430" operator="containsText" id="{B55F79C5-A4EA-44DF-909F-126C57D76D5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F16:G17 F22:G24 F28:G30 F40:G42 F46:G48 F75:G79 F172:G176 F178:G182 F186:G190 G259:G269 F194:G198 F201:G205 G237:G241 F277:G281 F346:G350 F222:G226 F251:G255 F259:F263 F334:G338 F455:G459 F366:G370 F385:G389 F431:G435 F495:G499 F535:G539 F541:G545 F547:G551 F553:G557 F666:G670 F596:G600 F628:G632 F634:G638 F640:G644 F647:G651 F659:G663 F672:G676 F678:G682 F686:G690 F728:G732 F944:G948 F765:G769 F771:G775 F1035:G1039 F1079:G1083 F1131:G1135 F1097:G1101 F1117:G1121 F1159:G1163 F1165:G1169 F1172:G1176 F1178:G1182 F1185:G1189 F1191:G1195 F1198:G1202 F1204:G1209 H15 H1190 F271:G275 F295:G299 H1077 H1047 F1048:G1052 F602:G606 F521:G526 F1138:G1142 H1136:H1137 F1145:G1149 H1143:H1144 H422 F423:G427 H652 F653:G657 F34:F36 F60:G64 F208:G212 F289:G293 F302:G306 G321:G325 F340:G344 F372:G376 F462:G466 F489:G493 F482:G486 F502:G506 F515:G519 F528:G532 H924 H527 F950:G954 G925:G927 F925:F929 F919:F923 G919:G921 F698:G702 F900:G904 F894:G898 F722:G726 F716:G720 F710:G714 F1151:G1155 F1111:G1115 F845:G849 F881:G885 F1105:G1109 F704:G708 H1150 F1085:G1089 F437:G441 F443:G447 F449:G453 F734:G738 F740:G744 F746:G750 F752:G756 F758:G762 H776 F777:G781 F783:F787 F789:G793 F795:G799 H228 F801:G805 F807:F811 F813:G818 F308:F312 F314:G318 H307 F327:G331 F469:G473 F820:G824 F826:G830 F832:G836 F912:G916 F838:G842 F906:G910 F378:G382 G931:G933 G937:G939 F937:F941 G476:G480 F352:G356 F851:G855 H905 F863:G867 G875:G879 H856 F410:F414 F857:G861 F1041:G1045 F869:G873 F215:G219 F67:G71 F1004:G1008 H408:H409 F508:G512 F956:G960 F962:G966 F968:G972 F974:G978 F980:G984 F986:G990 H961 H1003 F244:G248 H733 H757 H745 H794 H819 H949 F111:F115 H1171 H270 H601 H319 H513:H514 H844 H607 H1:H3 H520 H613 H619 H782 H788 H850 H862 H868</xm:sqref>
        </x14:conditionalFormatting>
        <x14:conditionalFormatting xmlns:xm="http://schemas.microsoft.com/office/excel/2006/main">
          <x14:cfRule type="containsText" priority="422" stopIfTrue="1" operator="containsText" id="{825AB7D8-5923-4265-93DF-81342EE2792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423" operator="containsText" id="{80DA2E3A-F3A6-45DB-B3E9-FC381670B03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424" operator="containsText" id="{2F9AD801-79C4-4F3B-B3C2-6C1FC2B370E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425" operator="containsText" id="{8BDC686F-0B3B-4EBD-BB3B-2AA6A0072D4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426" operator="containsText" id="{CF2692D8-138F-46E1-B4E3-6E25A9CCA7F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427" operator="containsText" id="{37A4B010-E986-4BCB-9B98-762D9FD46CA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E1:E3 E235:E281 E288:E415 E422:E557 E1077:E1089 E1096:E1122 E39:E51 E1204:E1048576 E110:E115 E136:E162 E58:E79 E7:E33 E170:E228 E1129:E1202 E625:E1052 E588:E606</xm:sqref>
        </x14:conditionalFormatting>
        <x14:conditionalFormatting xmlns:xm="http://schemas.microsoft.com/office/excel/2006/main">
          <x14:cfRule type="containsText" priority="421" operator="containsText" id="{C97492B3-AA82-43D2-A4CE-AD61312BD4A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версия).xlsx]Статусы'!#REF!,F65)))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F321:F325 H461 H488 G928:G929 G922:G923 H899 H893 H1104 H1110 H1084 H436 H442 H448 H739 H751 G783:G787 G807:G811 G308:G312 H468 G934:G935 F931:F935 G940:G941 F476:F480 F875:F879 G410:G414 H65:H66</xm:sqref>
        </x14:conditionalFormatting>
        <x14:conditionalFormatting xmlns:xm="http://schemas.microsoft.com/office/excel/2006/main">
          <x14:cfRule type="containsText" priority="418" operator="containsText" id="{3E04C451-B4DE-4AD5-8F4C-A4AD4155446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версия).xlsx]Статусы'!#REF!,F1071)))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F1072:G1076 H1071</xm:sqref>
        </x14:conditionalFormatting>
        <x14:conditionalFormatting xmlns:xm="http://schemas.microsoft.com/office/excel/2006/main">
          <x14:cfRule type="containsText" priority="412" stopIfTrue="1" operator="containsText" id="{4B82396B-367D-498D-A8B4-48071F1E583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версия).xlsx]Статусы'!#REF!,E1053)))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413" operator="containsText" id="{37DAD12E-E411-4D69-9006-099D6956A65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версия).xlsx]Статусы'!#REF!,E1053)))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414" operator="containsText" id="{49D51C41-4B7C-4E89-94C7-27998989808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версия).xlsx]Статусы'!#REF!,E1053)))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415" operator="containsText" id="{7259E26F-767B-4997-81B8-DC6E3E6AB58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версия).xlsx]Статусы'!#REF!,E1053)))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416" operator="containsText" id="{299FB4D5-34BF-463C-A087-1F044E6DF75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версия).xlsx]Статусы'!#REF!,E1053)))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417" operator="containsText" id="{140A71D1-76DB-4EBF-9526-1C581CB7CD3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версия).xlsx]Статусы'!#REF!,E1053)))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E1053:E1076</xm:sqref>
        </x14:conditionalFormatting>
        <x14:conditionalFormatting xmlns:xm="http://schemas.microsoft.com/office/excel/2006/main">
          <x14:cfRule type="containsText" priority="410" operator="containsText" id="{C56E33BB-03E1-41E0-94E5-57F3236428F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версия).xlsx]Статусы'!#REF!,F1053)))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F1054:G1058 H1053</xm:sqref>
        </x14:conditionalFormatting>
        <x14:conditionalFormatting xmlns:xm="http://schemas.microsoft.com/office/excel/2006/main">
          <x14:cfRule type="containsText" priority="408" operator="containsText" id="{50D211E5-BEAA-4AC5-B4FE-4B1EC69D01F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версия).xlsx]Статусы'!#REF!,F1059)))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F1060:G1064 H1059</xm:sqref>
        </x14:conditionalFormatting>
        <x14:conditionalFormatting xmlns:xm="http://schemas.microsoft.com/office/excel/2006/main">
          <x14:cfRule type="containsText" priority="406" operator="containsText" id="{6A6C9310-8C2D-4D2D-81A7-9CA3D42B415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версия).xlsx]Статусы'!#REF!,F1065)))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F1066:G1070 H1065</xm:sqref>
        </x14:conditionalFormatting>
        <x14:conditionalFormatting xmlns:xm="http://schemas.microsoft.com/office/excel/2006/main">
          <x14:cfRule type="containsText" priority="404" operator="containsText" id="{EBAF4329-E3BC-43A5-94A9-3FCE955B4F8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версия).xlsx]Статусы'!#REF!,F416)))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H416 F417:G421</xm:sqref>
        </x14:conditionalFormatting>
        <x14:conditionalFormatting xmlns:xm="http://schemas.microsoft.com/office/excel/2006/main">
          <x14:cfRule type="containsText" priority="398" stopIfTrue="1" operator="containsText" id="{B3D5E4B7-8354-4FD6-BB4F-6F8B7BC435C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версия).xlsx]Статусы'!#REF!,E416)))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99" operator="containsText" id="{485CC0F3-48E2-4509-8044-0C5A67E8606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версия).xlsx]Статусы'!#REF!,E416)))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400" operator="containsText" id="{529790A2-F72F-427A-A7D2-1BA39E671FF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версия).xlsx]Статусы'!#REF!,E416)))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401" operator="containsText" id="{39174DFD-C9D7-4FF5-8588-B0A75000B2C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версия).xlsx]Статусы'!#REF!,E416)))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402" operator="containsText" id="{EFF8E3CC-62CD-471B-83DA-BB0E4BFD28E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версия).xlsx]Статусы'!#REF!,E416)))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403" operator="containsText" id="{D8E4DEBE-3124-4F28-88CA-4D15F40DF0B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версия).xlsx]Статусы'!#REF!,E416)))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E416:E421</xm:sqref>
        </x14:conditionalFormatting>
        <x14:conditionalFormatting xmlns:xm="http://schemas.microsoft.com/office/excel/2006/main">
          <x14:cfRule type="containsText" priority="342" operator="containsText" id="{D5EE2D0A-C7C4-4FE9-BF4D-27EA0B565A8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версия).xlsx]Статусы'!#REF!,F887)))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F887:G891</xm:sqref>
        </x14:conditionalFormatting>
        <x14:conditionalFormatting xmlns:xm="http://schemas.microsoft.com/office/excel/2006/main">
          <x14:cfRule type="containsText" priority="336" stopIfTrue="1" operator="containsText" id="{808D2984-4F30-4EC5-998D-3461D4A6986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37" operator="containsText" id="{7EB67DC2-A355-47A2-902C-AB1A6419472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338" operator="containsText" id="{6E04936B-D18F-4BB3-92F5-244F3BF09CA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339" operator="containsText" id="{104142D2-1CE2-42B3-A2F8-D5D0167E99C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340" operator="containsText" id="{A916E0C9-AD23-40EE-9F8A-B4C009FB210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341" operator="containsText" id="{17E90940-5586-4466-B837-98C0B14ABAD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E886:E891</xm:sqref>
        </x14:conditionalFormatting>
        <x14:conditionalFormatting xmlns:xm="http://schemas.microsoft.com/office/excel/2006/main">
          <x14:cfRule type="containsText" priority="335" operator="containsText" id="{1D2608DB-60F2-4112-A196-3C4F06104BF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E235:E281 E288:E557 E1096:E1122 E1:E3 E1204:E1048576 E110:E115 E136:E162 E7:E51 E58:E79 E1129:E1202 E170:E228 E625:E1089 E588:E606</xm:sqref>
        </x14:conditionalFormatting>
        <x14:conditionalFormatting xmlns:xm="http://schemas.microsoft.com/office/excel/2006/main">
          <x14:cfRule type="containsText" priority="334" operator="containsText" id="{6E44EE0D-7710-4AEF-8D60-E0086530A0D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версия).xlsx]Статусы'!#REF!,F1091)))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F1091:G1095</xm:sqref>
        </x14:conditionalFormatting>
        <x14:conditionalFormatting xmlns:xm="http://schemas.microsoft.com/office/excel/2006/main">
          <x14:cfRule type="containsText" priority="328" stopIfTrue="1" operator="containsText" id="{B27A339D-C468-44E9-8A5C-FAF729A6231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версия).xlsx]Статусы'!#REF!,E1090)))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29" operator="containsText" id="{51AF971B-0BEB-428C-8C9C-D5EC2D60057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версия).xlsx]Статусы'!#REF!,E1090)))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330" operator="containsText" id="{510761C6-100B-4240-A22F-1B95668D080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версия).xlsx]Статусы'!#REF!,E1090)))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331" operator="containsText" id="{37D2DD61-1FE6-4EEE-87ED-CFEE509F345B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версия).xlsx]Статусы'!#REF!,E1090)))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332" operator="containsText" id="{32BCA235-6B98-41C0-B5E3-EE933CF8326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версия).xlsx]Статусы'!#REF!,E1090)))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333" operator="containsText" id="{0A5E1A32-823B-44E0-8056-09B113BCAA0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версия).xlsx]Статусы'!#REF!,E1090)))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E1090:E1095</xm:sqref>
        </x14:conditionalFormatting>
        <x14:conditionalFormatting xmlns:xm="http://schemas.microsoft.com/office/excel/2006/main">
          <x14:cfRule type="containsText" priority="327" operator="containsText" id="{81906F0C-44DC-4D4C-8174-443D9FFD7CA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версия).xlsx]Статусы'!#REF!,H1090)))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H1090</xm:sqref>
        </x14:conditionalFormatting>
        <x14:conditionalFormatting xmlns:xm="http://schemas.microsoft.com/office/excel/2006/main">
          <x14:cfRule type="containsText" priority="326" operator="containsText" id="{3CB4BBA0-ED80-40E2-B3FD-92741A98366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версия).xlsx]Статусы'!#REF!,E1090)))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E1090:E1095</xm:sqref>
        </x14:conditionalFormatting>
        <x14:conditionalFormatting xmlns:xm="http://schemas.microsoft.com/office/excel/2006/main">
          <x14:cfRule type="containsText" priority="324" operator="containsText" id="{98DF3660-1171-417A-886E-C17BAEAF7A5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версия).xlsx]Статусы'!#REF!,F608)))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F608:G612</xm:sqref>
        </x14:conditionalFormatting>
        <x14:conditionalFormatting xmlns:xm="http://schemas.microsoft.com/office/excel/2006/main">
          <x14:cfRule type="containsText" priority="318" stopIfTrue="1" operator="containsText" id="{428E6DB1-3B3E-4A5C-B428-D88BE4B3572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версия).xlsx]Статусы'!#REF!,E607)))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19" operator="containsText" id="{3EC242B6-8755-4AAB-9974-DC243653381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версия).xlsx]Статусы'!#REF!,E607)))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320" operator="containsText" id="{9E02E2D3-2925-4226-9D4F-2A15C0550E3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версия).xlsx]Статусы'!#REF!,E607)))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321" operator="containsText" id="{3E7F50CB-A30A-48C7-8707-2D039E1A5FA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версия).xlsx]Статусы'!#REF!,E607)))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322" operator="containsText" id="{C3D709A8-D6E7-49A0-9385-9E4515DBAAE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версия).xlsx]Статусы'!#REF!,E607)))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323" operator="containsText" id="{D78C7228-C4FE-4259-B2F5-AD8EC3F631A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версия).xlsx]Статусы'!#REF!,E607)))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E607:E612</xm:sqref>
        </x14:conditionalFormatting>
        <x14:conditionalFormatting xmlns:xm="http://schemas.microsoft.com/office/excel/2006/main">
          <x14:cfRule type="containsText" priority="317" operator="containsText" id="{3CD15C35-5393-45B6-BA00-7D494E88F7F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версия).xlsx]Статусы'!#REF!,E607)))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E607:E612</xm:sqref>
        </x14:conditionalFormatting>
        <x14:conditionalFormatting xmlns:xm="http://schemas.microsoft.com/office/excel/2006/main">
          <x14:cfRule type="containsText" priority="308" operator="containsText" id="{15C0FCAC-4EB0-404B-8980-31AD301F55A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версия).xlsx]Статусы'!#REF!,E613)))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E613:E624</xm:sqref>
        </x14:conditionalFormatting>
        <x14:conditionalFormatting xmlns:xm="http://schemas.microsoft.com/office/excel/2006/main">
          <x14:cfRule type="containsText" priority="316" operator="containsText" id="{F6B0ECD0-67AF-4C10-899F-8BA1C480CAD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версия).xlsx]Статусы'!#REF!,F614)))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F614:G618 F620:G624</xm:sqref>
        </x14:conditionalFormatting>
        <x14:conditionalFormatting xmlns:xm="http://schemas.microsoft.com/office/excel/2006/main">
          <x14:cfRule type="containsText" priority="310" stopIfTrue="1" operator="containsText" id="{2B7C6E86-51BC-407B-8872-92082C3C1A5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версия).xlsx]Статусы'!#REF!,E613)))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11" operator="containsText" id="{53D6F3C9-BE87-4664-8BA7-296C542BEB0B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версия).xlsx]Статусы'!#REF!,E613)))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312" operator="containsText" id="{6DF4ADFA-862D-4ABC-B4B6-411AD7DCC81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версия).xlsx]Статусы'!#REF!,E613)))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313" operator="containsText" id="{F2E99EDD-9AC5-4E4F-9E71-C1ED0C178A9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версия).xlsx]Статусы'!#REF!,E613)))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314" operator="containsText" id="{AFCE4C42-F579-47CF-AC0A-C66D3DE45EE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версия).xlsx]Статусы'!#REF!,E613)))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315" operator="containsText" id="{30397270-C0A8-45C1-B6B7-8751326B9B6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версия).xlsx]Статусы'!#REF!,E613)))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E613:E624</xm:sqref>
        </x14:conditionalFormatting>
        <x14:conditionalFormatting xmlns:xm="http://schemas.microsoft.com/office/excel/2006/main">
          <x14:cfRule type="containsText" priority="290" operator="containsText" id="{02D5C3B0-F156-4662-97D1-83E33A4C58F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версия).xlsx]Статусы'!#REF!,E1123)))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E1123:E1128</xm:sqref>
        </x14:conditionalFormatting>
        <x14:conditionalFormatting xmlns:xm="http://schemas.microsoft.com/office/excel/2006/main">
          <x14:cfRule type="containsText" priority="307" operator="containsText" id="{646F0387-0010-4048-A87F-5D1AB938B67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версия).xlsx]Статусы'!#REF!,F230)))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F230:G234</xm:sqref>
        </x14:conditionalFormatting>
        <x14:conditionalFormatting xmlns:xm="http://schemas.microsoft.com/office/excel/2006/main">
          <x14:cfRule type="containsText" priority="301" stopIfTrue="1" operator="containsText" id="{1D8448AE-A936-4D41-A295-CD5023C23389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302" operator="containsText" id="{F6AF3232-7A6D-445A-8404-A6A088F633A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303" operator="containsText" id="{70A9DE7D-B728-44B4-9721-94D785440A0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304" operator="containsText" id="{2EF68F81-DA3A-4E43-92A4-5BA8CA47076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305" operator="containsText" id="{1A6F5A42-4ECF-4140-9AB6-489D892D7E3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306" operator="containsText" id="{B3AE9D07-88ED-4A62-A6C6-F253BB5F25D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E229:E234</xm:sqref>
        </x14:conditionalFormatting>
        <x14:conditionalFormatting xmlns:xm="http://schemas.microsoft.com/office/excel/2006/main">
          <x14:cfRule type="containsText" priority="300" operator="containsText" id="{807538B1-7F22-4A4D-92FF-2FCEAADF924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версия).xlsx]Статусы'!#REF!,H229)))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H229</xm:sqref>
        </x14:conditionalFormatting>
        <x14:conditionalFormatting xmlns:xm="http://schemas.microsoft.com/office/excel/2006/main">
          <x14:cfRule type="containsText" priority="299" operator="containsText" id="{02776509-E79A-41E7-AE54-651C55B5786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E229:E234</xm:sqref>
        </x14:conditionalFormatting>
        <x14:conditionalFormatting xmlns:xm="http://schemas.microsoft.com/office/excel/2006/main">
          <x14:cfRule type="containsText" priority="298" operator="containsText" id="{75DABA03-12AD-41D8-82B7-AC895A2CDD9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версия).xlsx]Статусы'!#REF!,G1123)))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G1124:G1128 H1123</xm:sqref>
        </x14:conditionalFormatting>
        <x14:conditionalFormatting xmlns:xm="http://schemas.microsoft.com/office/excel/2006/main">
          <x14:cfRule type="containsText" priority="292" stopIfTrue="1" operator="containsText" id="{84BB5A7C-73B1-490B-B87D-D75B140694D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версия).xlsx]Статусы'!#REF!,E1123)))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93" operator="containsText" id="{0B7E701E-7554-44E0-B1C3-29F03535B98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версия).xlsx]Статусы'!#REF!,E1123)))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94" operator="containsText" id="{E280CBB8-087D-4D25-BBA7-B66E0B0DE23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версия).xlsx]Статусы'!#REF!,E1123)))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95" operator="containsText" id="{5449B905-1541-419E-B416-428CE9A5473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версия).xlsx]Статусы'!#REF!,E1123)))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296" operator="containsText" id="{5A87742A-6417-4435-838A-0D6957C495C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версия).xlsx]Статусы'!#REF!,E1123)))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297" operator="containsText" id="{B916F803-ACB9-4EB8-9B6D-FDCF83305FE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версия).xlsx]Статусы'!#REF!,E1123)))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E1123:E1128</xm:sqref>
        </x14:conditionalFormatting>
        <x14:conditionalFormatting xmlns:xm="http://schemas.microsoft.com/office/excel/2006/main">
          <x14:cfRule type="containsText" priority="291" operator="containsText" id="{6B632DF0-B494-4939-AEEE-1CE73A10B6C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версия).xlsx]Статусы'!#REF!,F1124)))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F1124:F1128</xm:sqref>
        </x14:conditionalFormatting>
        <x14:conditionalFormatting xmlns:xm="http://schemas.microsoft.com/office/excel/2006/main">
          <x14:cfRule type="containsText" priority="275" stopIfTrue="1" operator="containsText" id="{C112BFE6-4594-42BE-88C9-77C96B2E39C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76" operator="containsText" id="{606CAD4F-C5D5-4E95-AC75-4004D6BFF5CB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77" operator="containsText" id="{25BEB7EA-173D-48F0-9C65-38EC5850F36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78" operator="containsText" id="{599A67F6-946E-43AC-BB15-849BFFB6696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279" operator="containsText" id="{291E0B51-4F1F-4672-AC12-94EFB75E21A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280" operator="containsText" id="{8C550AD8-186B-4FD9-AB37-1817EE61B8C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E1021:E1026</xm:sqref>
        </x14:conditionalFormatting>
        <x14:conditionalFormatting xmlns:xm="http://schemas.microsoft.com/office/excel/2006/main">
          <x14:cfRule type="containsText" priority="274" operator="containsText" id="{C3B68CB1-C9A5-471E-9828-832BB1199259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E1021:E1026</xm:sqref>
        </x14:conditionalFormatting>
        <x14:conditionalFormatting xmlns:xm="http://schemas.microsoft.com/office/excel/2006/main">
          <x14:cfRule type="containsText" priority="265" operator="containsText" id="{DE122AB7-41BA-4BD1-B766-789217A22A2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E1027:E1032</xm:sqref>
        </x14:conditionalFormatting>
        <x14:conditionalFormatting xmlns:xm="http://schemas.microsoft.com/office/excel/2006/main">
          <x14:cfRule type="containsText" priority="273" operator="containsText" id="{A89C33B4-C901-4840-93F1-69C615ECBCE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версия).xlsx]Статусы'!#REF!,F1028)))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F1028:G1032</xm:sqref>
        </x14:conditionalFormatting>
        <x14:conditionalFormatting xmlns:xm="http://schemas.microsoft.com/office/excel/2006/main">
          <x14:cfRule type="containsText" priority="267" stopIfTrue="1" operator="containsText" id="{20AB6526-6CF0-4AFD-91E8-9EFC2BE2ADA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68" operator="containsText" id="{EEEDFA5C-B935-4252-9658-03BB770FDFCB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69" operator="containsText" id="{FE2E1E86-5680-4342-BD0D-67063AA21F4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70" operator="containsText" id="{6EA1B5F4-6A5B-4F7E-90AA-5F39F7EC88A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271" operator="containsText" id="{E51BF130-43CD-4C72-B545-8AE287E8F18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272" operator="containsText" id="{314D2C1F-7983-4352-8CFB-DC39FEA2DF3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версия).xlsx]Статусы'!#REF!,E1027)))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E1027:E1032</xm:sqref>
        </x14:conditionalFormatting>
        <x14:conditionalFormatting xmlns:xm="http://schemas.microsoft.com/office/excel/2006/main">
          <x14:cfRule type="containsText" priority="256" operator="containsText" id="{14B95C04-4DC6-4FAF-A954-CB639C0D46DB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версия).xlsx]Статусы'!#REF!,F283)))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F283:G287</xm:sqref>
        </x14:conditionalFormatting>
        <x14:conditionalFormatting xmlns:xm="http://schemas.microsoft.com/office/excel/2006/main">
          <x14:cfRule type="containsText" priority="250" stopIfTrue="1" operator="containsText" id="{B960EAEE-49B9-4047-89AA-7B6FDEF3CF5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51" operator="containsText" id="{53067AF0-2D26-4065-BE42-1A5821B3C8B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52" operator="containsText" id="{19992313-4789-4395-A2A8-7E16A568A2B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53" operator="containsText" id="{E9FC0D44-ED28-4ADA-B157-117E8F01EC3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254" operator="containsText" id="{608332C0-AE6D-4220-8F01-A22DE735B1D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255" operator="containsText" id="{14934F4B-D49D-476F-8D2B-F5778BD883F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E282:E287</xm:sqref>
        </x14:conditionalFormatting>
        <x14:conditionalFormatting xmlns:xm="http://schemas.microsoft.com/office/excel/2006/main">
          <x14:cfRule type="containsText" priority="248" operator="containsText" id="{AF6C98A5-5607-49D2-8C79-CE7A50FF120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версия).xlsx]Статусы'!#REF!,E282)))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E282:E287</xm:sqref>
        </x14:conditionalFormatting>
        <x14:conditionalFormatting xmlns:xm="http://schemas.microsoft.com/office/excel/2006/main">
          <x14:cfRule type="containsText" priority="247" operator="containsText" id="{8AF0599D-F5C7-477A-ACFC-0DF2BF88BDF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версия).xlsx]Статусы'!#REF!,H243)))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H243</xm:sqref>
        </x14:conditionalFormatting>
        <x14:conditionalFormatting xmlns:xm="http://schemas.microsoft.com/office/excel/2006/main">
          <x14:cfRule type="containsText" priority="243" operator="containsText" id="{D14D7537-CD9F-4DAF-8BB6-E29E92DC1EF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версия).xlsx]Статусы'!#REF!,H294)))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H294</xm:sqref>
        </x14:conditionalFormatting>
        <x14:conditionalFormatting xmlns:xm="http://schemas.microsoft.com/office/excel/2006/main">
          <x14:cfRule type="containsText" priority="220" operator="containsText" id="{DF9F92FD-32BD-4E4B-ABC4-132433B61DDA}">
            <xm:f>NOT(ISERROR(SEARCH(Статусы!$A$4,E1)))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22" operator="containsText" id="{A65F24DD-8CBC-4587-AEEE-6146380160FF}">
            <xm:f>NOT(ISERROR(SEARCH(Статусы!$A$7,E1)))</xm:f>
            <xm:f>Статусы!$A$7</xm:f>
            <x14:dxf/>
          </x14:cfRule>
          <x14:cfRule type="containsText" priority="223" operator="containsText" id="{054B3385-DB75-4481-9D12-501539EA8DD9}">
            <xm:f>NOT(ISERROR(SEARCH(Статусы!$A$3,E1)))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24" operator="containsText" id="{47F5C4A7-1645-480F-A714-1E51E46FA7B1}">
            <xm:f>NOT(ISERROR(SEARCH(Статусы!$A$2,E1)))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E1204:E1048576 E1:E3 E110:E115 E136:E162 E7:E51 E58:E79 E170:E557 E588:E1202</xm:sqref>
        </x14:conditionalFormatting>
        <x14:conditionalFormatting xmlns:xm="http://schemas.microsoft.com/office/excel/2006/main">
          <x14:cfRule type="containsText" priority="221" operator="containsText" id="{822E22E6-494A-435F-AE3A-E6AC6A967B4E}">
            <xm:f>NOT(ISERROR(SEARCH(Статусы!$A$4,E66)))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m:sqref>E66:E71</xm:sqref>
        </x14:conditionalFormatting>
        <x14:conditionalFormatting xmlns:xm="http://schemas.microsoft.com/office/excel/2006/main">
          <x14:cfRule type="containsText" priority="218" operator="containsText" id="{DB29E6FF-54C6-4FC8-A42F-8CE5371192CB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версия).xlsx]Статусы'!#REF!,H144)))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H144</xm:sqref>
        </x14:conditionalFormatting>
        <x14:conditionalFormatting xmlns:xm="http://schemas.microsoft.com/office/excel/2006/main">
          <x14:cfRule type="containsText" priority="217" operator="containsText" id="{71F160A4-9C2A-47C1-B6A3-9F38CFB02DA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версия).xlsx]Статусы'!#REF!,H150)))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H150</xm:sqref>
        </x14:conditionalFormatting>
        <x14:conditionalFormatting xmlns:xm="http://schemas.microsoft.com/office/excel/2006/main">
          <x14:cfRule type="containsText" priority="216" operator="containsText" id="{758020A0-6A9C-4524-98C7-E19A69C0B1E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версия).xlsx]Статусы'!#REF!,H157)))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H157</xm:sqref>
        </x14:conditionalFormatting>
        <x14:conditionalFormatting xmlns:xm="http://schemas.microsoft.com/office/excel/2006/main">
          <x14:cfRule type="containsText" priority="215" operator="containsText" id="{8FD0A76F-FFFA-43F2-99A0-4018B38CE71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версия).xlsx]Статусы'!#REF!,H207)))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H207</xm:sqref>
        </x14:conditionalFormatting>
        <x14:conditionalFormatting xmlns:xm="http://schemas.microsoft.com/office/excel/2006/main">
          <x14:cfRule type="containsText" priority="214" operator="containsText" id="{EA698512-84F6-41F0-8F92-9152A2BF99E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версия).xlsx]Статусы'!#REF!,H214)))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H214</xm:sqref>
        </x14:conditionalFormatting>
        <x14:conditionalFormatting xmlns:xm="http://schemas.microsoft.com/office/excel/2006/main">
          <x14:cfRule type="containsText" priority="213" operator="containsText" id="{B588A954-8106-43B7-9B59-4DF9752377A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версия).xlsx]Статусы'!#REF!,H313)))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H313</xm:sqref>
        </x14:conditionalFormatting>
        <x14:conditionalFormatting xmlns:xm="http://schemas.microsoft.com/office/excel/2006/main">
          <x14:cfRule type="containsText" priority="185" operator="containsText" id="{2A14A2FC-1AAA-466D-923C-7315C4AE925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версия).xlsx]Статусы'!#REF!,H985)))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H985</xm:sqref>
        </x14:conditionalFormatting>
        <x14:conditionalFormatting xmlns:xm="http://schemas.microsoft.com/office/excel/2006/main">
          <x14:cfRule type="containsText" priority="211" operator="containsText" id="{10E750CE-0B56-4D40-A9C0-62130550B08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версия).xlsx]Статусы'!#REF!,H320)))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H320 H326</xm:sqref>
        </x14:conditionalFormatting>
        <x14:conditionalFormatting xmlns:xm="http://schemas.microsoft.com/office/excel/2006/main">
          <x14:cfRule type="containsText" priority="210" operator="containsText" id="{0F01D3B2-42AB-4ADD-908D-B48EDB1605BB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версия).xlsx]Статусы'!#REF!,H301)))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H301</xm:sqref>
        </x14:conditionalFormatting>
        <x14:conditionalFormatting xmlns:xm="http://schemas.microsoft.com/office/excel/2006/main">
          <x14:cfRule type="containsText" priority="209" operator="containsText" id="{10BF9919-D342-4EE6-8981-8F43DC968F5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версия).xlsx]Статусы'!#REF!,H288)))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H288</xm:sqref>
        </x14:conditionalFormatting>
        <x14:conditionalFormatting xmlns:xm="http://schemas.microsoft.com/office/excel/2006/main">
          <x14:cfRule type="containsText" priority="208" operator="containsText" id="{0C6D0F6F-82F7-4B2D-8A79-12464CD39C7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версия).xlsx]Статусы'!#REF!,H282)))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H282</xm:sqref>
        </x14:conditionalFormatting>
        <x14:conditionalFormatting xmlns:xm="http://schemas.microsoft.com/office/excel/2006/main">
          <x14:cfRule type="containsText" priority="207" operator="containsText" id="{F958CA7C-D743-427E-95DD-FBD099B236A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версия).xlsx]Статусы'!#REF!,H396)))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H396</xm:sqref>
        </x14:conditionalFormatting>
        <x14:conditionalFormatting xmlns:xm="http://schemas.microsoft.com/office/excel/2006/main">
          <x14:cfRule type="containsText" priority="206" operator="containsText" id="{58B7EEE2-E9BF-44C3-9F0A-778CEF13037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версия).xlsx]Статусы'!#REF!,H402)))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H402</xm:sqref>
        </x14:conditionalFormatting>
        <x14:conditionalFormatting xmlns:xm="http://schemas.microsoft.com/office/excel/2006/main">
          <x14:cfRule type="containsText" priority="205" operator="containsText" id="{83D613CA-4716-4FE2-9A63-603F6BE52A0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версия).xlsx]Статусы'!#REF!,H494)))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H494</xm:sqref>
        </x14:conditionalFormatting>
        <x14:conditionalFormatting xmlns:xm="http://schemas.microsoft.com/office/excel/2006/main">
          <x14:cfRule type="containsText" priority="204" operator="containsText" id="{9A7B5A77-A265-46AB-8494-03308AF8AAD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версия).xlsx]Статусы'!#REF!,H501)))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H501 H507</xm:sqref>
        </x14:conditionalFormatting>
        <x14:conditionalFormatting xmlns:xm="http://schemas.microsoft.com/office/excel/2006/main">
          <x14:cfRule type="containsText" priority="202" operator="containsText" id="{DB0D3981-8967-4600-8BB8-E7858C44944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версия).xlsx]Статусы'!#REF!,H588)))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H588</xm:sqref>
        </x14:conditionalFormatting>
        <x14:conditionalFormatting xmlns:xm="http://schemas.microsoft.com/office/excel/2006/main">
          <x14:cfRule type="containsText" priority="201" operator="containsText" id="{AFD94F84-5541-4105-903E-4D95FFFD1F4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версия).xlsx]Статусы'!#REF!,H800)))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H800</xm:sqref>
        </x14:conditionalFormatting>
        <x14:conditionalFormatting xmlns:xm="http://schemas.microsoft.com/office/excel/2006/main">
          <x14:cfRule type="containsText" priority="200" operator="containsText" id="{5E3C4578-B87F-409A-B69F-8E41EF1CFEC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версия).xlsx]Статусы'!#REF!,H806)))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H806 H812</xm:sqref>
        </x14:conditionalFormatting>
        <x14:conditionalFormatting xmlns:xm="http://schemas.microsoft.com/office/excel/2006/main">
          <x14:cfRule type="containsText" priority="199" operator="containsText" id="{8E18BAE1-D2A3-442B-9583-B69320DB495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версия).xlsx]Статусы'!#REF!,H825)))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H825</xm:sqref>
        </x14:conditionalFormatting>
        <x14:conditionalFormatting xmlns:xm="http://schemas.microsoft.com/office/excel/2006/main">
          <x14:cfRule type="containsText" priority="198" operator="containsText" id="{3757DA45-91C8-4ABB-A554-055CFA67E44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версия).xlsx]Статусы'!#REF!,H831)))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H831</xm:sqref>
        </x14:conditionalFormatting>
        <x14:conditionalFormatting xmlns:xm="http://schemas.microsoft.com/office/excel/2006/main">
          <x14:cfRule type="containsText" priority="197" operator="containsText" id="{37026343-9027-48BA-BB89-EE111A17480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версия).xlsx]Статусы'!#REF!,H837)))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H837</xm:sqref>
        </x14:conditionalFormatting>
        <x14:conditionalFormatting xmlns:xm="http://schemas.microsoft.com/office/excel/2006/main">
          <x14:cfRule type="containsText" priority="196" operator="containsText" id="{2E5A5083-74AF-4EBD-9C14-6A523393727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версия).xlsx]Статусы'!#REF!,H880)))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H880</xm:sqref>
        </x14:conditionalFormatting>
        <x14:conditionalFormatting xmlns:xm="http://schemas.microsoft.com/office/excel/2006/main">
          <x14:cfRule type="containsText" priority="195" operator="containsText" id="{8C1F5D9D-A88C-4440-959C-E2265A0CAAA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версия).xlsx]Статусы'!#REF!,H886)))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H886</xm:sqref>
        </x14:conditionalFormatting>
        <x14:conditionalFormatting xmlns:xm="http://schemas.microsoft.com/office/excel/2006/main">
          <x14:cfRule type="containsText" priority="194" operator="containsText" id="{10A79A47-1F71-4CF8-AFE2-706EB939788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версия).xlsx]Статусы'!#REF!,H874)))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H874</xm:sqref>
        </x14:conditionalFormatting>
        <x14:conditionalFormatting xmlns:xm="http://schemas.microsoft.com/office/excel/2006/main">
          <x14:cfRule type="containsText" priority="193" operator="containsText" id="{12F89EC3-5621-4D64-8DC1-58006D1AA3A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версия).xlsx]Статусы'!#REF!,H911)))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H911</xm:sqref>
        </x14:conditionalFormatting>
        <x14:conditionalFormatting xmlns:xm="http://schemas.microsoft.com/office/excel/2006/main">
          <x14:cfRule type="containsText" priority="192" operator="containsText" id="{290F9FE6-3AC5-4A20-AA9A-EEE7DB7AEE5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версия).xlsx]Статусы'!#REF!,H918)))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H918</xm:sqref>
        </x14:conditionalFormatting>
        <x14:conditionalFormatting xmlns:xm="http://schemas.microsoft.com/office/excel/2006/main">
          <x14:cfRule type="containsText" priority="191" operator="containsText" id="{178438AB-5114-43B1-8C5D-80969C5F4E7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версия).xlsx]Статусы'!#REF!,H930)))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H930</xm:sqref>
        </x14:conditionalFormatting>
        <x14:conditionalFormatting xmlns:xm="http://schemas.microsoft.com/office/excel/2006/main">
          <x14:cfRule type="containsText" priority="190" operator="containsText" id="{09BDD6ED-5B9B-476E-8427-FAA03F56B68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версия).xlsx]Статусы'!#REF!,H936)))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H936</xm:sqref>
        </x14:conditionalFormatting>
        <x14:conditionalFormatting xmlns:xm="http://schemas.microsoft.com/office/excel/2006/main">
          <x14:cfRule type="containsText" priority="189" operator="containsText" id="{C48B3BC7-E431-4D9B-9118-4DF66571D9A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версия).xlsx]Статусы'!#REF!,H955)))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H955</xm:sqref>
        </x14:conditionalFormatting>
        <x14:conditionalFormatting xmlns:xm="http://schemas.microsoft.com/office/excel/2006/main">
          <x14:cfRule type="containsText" priority="188" operator="containsText" id="{1DA52EE4-0E41-4327-B70C-2E2ACFE22C6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версия).xlsx]Статусы'!#REF!,H967)))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H967</xm:sqref>
        </x14:conditionalFormatting>
        <x14:conditionalFormatting xmlns:xm="http://schemas.microsoft.com/office/excel/2006/main">
          <x14:cfRule type="containsText" priority="187" operator="containsText" id="{18C4C575-C36F-431E-8BB3-59C88D0BAB8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версия).xlsx]Статусы'!#REF!,H973)))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H973 H979</xm:sqref>
        </x14:conditionalFormatting>
        <x14:conditionalFormatting xmlns:xm="http://schemas.microsoft.com/office/excel/2006/main">
          <x14:cfRule type="containsText" priority="184" operator="containsText" id="{0B6C5DF3-D8EB-42A6-A4E4-512F2A50BAC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версия).xlsx]Статусы'!#REF!,H1040)))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H1040</xm:sqref>
        </x14:conditionalFormatting>
        <x14:conditionalFormatting xmlns:xm="http://schemas.microsoft.com/office/excel/2006/main">
          <x14:cfRule type="containsText" priority="182" operator="containsText" id="{5DF5244D-B2B2-4502-8E28-0041A2B3FB3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версия).xlsx]Статусы'!#REF!,H52)))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H52</xm:sqref>
        </x14:conditionalFormatting>
        <x14:conditionalFormatting xmlns:xm="http://schemas.microsoft.com/office/excel/2006/main">
          <x14:cfRule type="containsText" priority="181" operator="containsText" id="{2AC18F29-87A8-45F6-82DE-555032B5166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версия).xlsx]Статусы'!#REF!,F53)))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F53:G57</xm:sqref>
        </x14:conditionalFormatting>
        <x14:conditionalFormatting xmlns:xm="http://schemas.microsoft.com/office/excel/2006/main">
          <x14:cfRule type="containsText" priority="175" stopIfTrue="1" operator="containsText" id="{C0324DA9-5CF3-4ADA-80C2-D677884E30C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76" operator="containsText" id="{0A0F03FA-99C5-46F3-ABF3-7660422D3BB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77" operator="containsText" id="{66D00EC4-402B-4CDA-B868-D9BCCD3DE09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78" operator="containsText" id="{1C51FB56-8BA6-4D8D-AF28-FBE9D1C861C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179" operator="containsText" id="{09667C28-DD95-4D30-A57D-0E0CFE1E44D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180" operator="containsText" id="{B6F4800E-5BB1-4DD7-BA86-B93193A491E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E52:E57</xm:sqref>
        </x14:conditionalFormatting>
        <x14:conditionalFormatting xmlns:xm="http://schemas.microsoft.com/office/excel/2006/main">
          <x14:cfRule type="containsText" priority="174" operator="containsText" id="{DAF442B5-977B-418A-9043-2F095841E7E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E52:E57</xm:sqref>
        </x14:conditionalFormatting>
        <x14:conditionalFormatting xmlns:xm="http://schemas.microsoft.com/office/excel/2006/main">
          <x14:cfRule type="containsText" priority="170" operator="containsText" id="{8B578C62-46E1-4724-8E30-146ABFAA13AE}">
            <xm:f>NOT(ISERROR(SEARCH(Статусы!$A$4,E52)))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71" operator="containsText" id="{DB125D5D-DA9B-42AF-8F63-B88943CFDB59}">
            <xm:f>NOT(ISERROR(SEARCH(Статусы!$A$7,E52)))</xm:f>
            <xm:f>Статусы!$A$7</xm:f>
            <x14:dxf/>
          </x14:cfRule>
          <x14:cfRule type="containsText" priority="172" operator="containsText" id="{82D5C1BE-B981-4351-A233-D522F811FFF3}">
            <xm:f>NOT(ISERROR(SEARCH(Статусы!$A$3,E52)))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73" operator="containsText" id="{58CC5F63-CE70-4CC3-B3BB-93E58ED2E3C3}">
            <xm:f>NOT(ISERROR(SEARCH(Статусы!$A$2,E52)))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E52:E57</xm:sqref>
        </x14:conditionalFormatting>
        <x14:conditionalFormatting xmlns:xm="http://schemas.microsoft.com/office/excel/2006/main">
          <x14:cfRule type="containsText" priority="169" operator="containsText" id="{C65511F0-1F9F-4188-B104-0FC3848D275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версия).xlsx]Статусы'!#REF!,H80)))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H80</xm:sqref>
        </x14:conditionalFormatting>
        <x14:conditionalFormatting xmlns:xm="http://schemas.microsoft.com/office/excel/2006/main">
          <x14:cfRule type="containsText" priority="168" operator="containsText" id="{DC062029-6245-4A25-865F-C162A55782B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версия).xlsx]Статусы'!#REF!,F81)))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F81:G85</xm:sqref>
        </x14:conditionalFormatting>
        <x14:conditionalFormatting xmlns:xm="http://schemas.microsoft.com/office/excel/2006/main">
          <x14:cfRule type="containsText" priority="162" stopIfTrue="1" operator="containsText" id="{12D16516-E973-40D9-8FB1-5A3409B2762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63" operator="containsText" id="{84CCACF8-FC31-49A5-95C6-C9E19F51941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64" operator="containsText" id="{EC999DDF-E9C5-4B4C-81F1-540BFA668F0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65" operator="containsText" id="{ACC2FCE3-6EE5-425C-9B49-93C560B0A90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166" operator="containsText" id="{9C18AE03-59D4-4BAD-8BFD-F7CD4242AF7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167" operator="containsText" id="{7EC4EC0E-4028-4F3C-9926-D1A12788546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E80:E85</xm:sqref>
        </x14:conditionalFormatting>
        <x14:conditionalFormatting xmlns:xm="http://schemas.microsoft.com/office/excel/2006/main">
          <x14:cfRule type="containsText" priority="161" operator="containsText" id="{3F571689-3F8A-4CBE-8B4F-6F9322F1878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E80:E85</xm:sqref>
        </x14:conditionalFormatting>
        <x14:conditionalFormatting xmlns:xm="http://schemas.microsoft.com/office/excel/2006/main">
          <x14:cfRule type="containsText" priority="157" operator="containsText" id="{32FB376A-DA56-4C01-9C4C-E4B0F385DA47}">
            <xm:f>NOT(ISERROR(SEARCH(Статусы!$A$4,E80)))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58" operator="containsText" id="{E5C55B94-EE9C-43F4-9632-718483DDC3D0}">
            <xm:f>NOT(ISERROR(SEARCH(Статусы!$A$7,E80)))</xm:f>
            <xm:f>Статусы!$A$7</xm:f>
            <x14:dxf/>
          </x14:cfRule>
          <x14:cfRule type="containsText" priority="159" operator="containsText" id="{9274DD2E-6C9A-4560-9F60-16746D5D7CDE}">
            <xm:f>NOT(ISERROR(SEARCH(Статусы!$A$3,E80)))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60" operator="containsText" id="{987E181A-730A-4818-80C3-759F0FC293E1}">
            <xm:f>NOT(ISERROR(SEARCH(Статусы!$A$2,E80)))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E80:E85</xm:sqref>
        </x14:conditionalFormatting>
        <x14:conditionalFormatting xmlns:xm="http://schemas.microsoft.com/office/excel/2006/main">
          <x14:cfRule type="containsText" priority="156" operator="containsText" id="{AA6AF87C-D4A4-4B9F-9FBC-03707B74CBC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H86</xm:sqref>
        </x14:conditionalFormatting>
        <x14:conditionalFormatting xmlns:xm="http://schemas.microsoft.com/office/excel/2006/main">
          <x14:cfRule type="containsText" priority="155" operator="containsText" id="{407D331C-51FA-4E6F-AE96-00D7E036BDE9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версия).xlsx]Статусы'!#REF!,F87)))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F87:F91</xm:sqref>
        </x14:conditionalFormatting>
        <x14:conditionalFormatting xmlns:xm="http://schemas.microsoft.com/office/excel/2006/main">
          <x14:cfRule type="containsText" priority="149" stopIfTrue="1" operator="containsText" id="{07BC7557-6C0F-473E-92EE-8FF6F23A288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50" operator="containsText" id="{D62146F9-5FB7-41C4-95E0-FE727331472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51" operator="containsText" id="{17AE72A8-DEC7-43CD-84E5-F81FC943307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52" operator="containsText" id="{81AFEEDB-7D2B-4DC5-BA21-53A2B8A62BA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153" operator="containsText" id="{7C955099-7383-40DD-884A-09F1C90466C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154" operator="containsText" id="{B6856D68-90CE-40A9-B901-F3D6861714B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E86:E91</xm:sqref>
        </x14:conditionalFormatting>
        <x14:conditionalFormatting xmlns:xm="http://schemas.microsoft.com/office/excel/2006/main">
          <x14:cfRule type="containsText" priority="148" operator="containsText" id="{219A6B4B-8747-4E47-9986-F20BC1607E4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версия).xlsx]Статусы'!#REF!,E86)))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E86:E91</xm:sqref>
        </x14:conditionalFormatting>
        <x14:conditionalFormatting xmlns:xm="http://schemas.microsoft.com/office/excel/2006/main">
          <x14:cfRule type="containsText" priority="144" operator="containsText" id="{7BAF188F-B88A-4D0C-9C43-CB61C23411D4}">
            <xm:f>NOT(ISERROR(SEARCH(Статусы!$A$4,E86)))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45" operator="containsText" id="{69778AD0-10E9-4435-9898-91C5F7D97590}">
            <xm:f>NOT(ISERROR(SEARCH(Статусы!$A$7,E86)))</xm:f>
            <xm:f>Статусы!$A$7</xm:f>
            <x14:dxf/>
          </x14:cfRule>
          <x14:cfRule type="containsText" priority="146" operator="containsText" id="{1C2DE238-F8DB-42A0-A6B4-749D76649419}">
            <xm:f>NOT(ISERROR(SEARCH(Статусы!$A$3,E86)))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47" operator="containsText" id="{3ECAF9E7-A8D1-41E6-B795-2A61C392C2C7}">
            <xm:f>NOT(ISERROR(SEARCH(Статусы!$A$2,E86)))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E86:E91</xm:sqref>
        </x14:conditionalFormatting>
        <x14:conditionalFormatting xmlns:xm="http://schemas.microsoft.com/office/excel/2006/main">
          <x14:cfRule type="containsText" priority="143" operator="containsText" id="{8484C946-F666-415D-B380-E92D07873B7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версия).xlsx]Статусы'!#REF!,H92)))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H92</xm:sqref>
        </x14:conditionalFormatting>
        <x14:conditionalFormatting xmlns:xm="http://schemas.microsoft.com/office/excel/2006/main">
          <x14:cfRule type="containsText" priority="142" operator="containsText" id="{31461895-0D1E-4378-8FAF-64C478A65FB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версия).xlsx]Статусы'!#REF!,F93)))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F93:F97</xm:sqref>
        </x14:conditionalFormatting>
        <x14:conditionalFormatting xmlns:xm="http://schemas.microsoft.com/office/excel/2006/main">
          <x14:cfRule type="containsText" priority="136" stopIfTrue="1" operator="containsText" id="{504BB029-C8AC-4E42-BA32-1C213A71FC2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версия).xlsx]Статусы'!#REF!,E92)))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37" operator="containsText" id="{DADD4BFE-FBA7-43D3-9AE3-1884549CDB3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версия).xlsx]Статусы'!#REF!,E92)))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38" operator="containsText" id="{FF464613-EABE-4936-8D20-3876A6DF98C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версия).xlsx]Статусы'!#REF!,E92)))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39" operator="containsText" id="{E374F139-99CB-45CD-9C56-DD850F7B27C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версия).xlsx]Статусы'!#REF!,E92)))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140" operator="containsText" id="{4105983B-DFAF-4BAE-9FDA-410C64A0D68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версия).xlsx]Статусы'!#REF!,E92)))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141" operator="containsText" id="{005DA7EC-AA4C-4CC5-895B-B23D83DFB4A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версия).xlsx]Статусы'!#REF!,E92)))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E92:E103</xm:sqref>
        </x14:conditionalFormatting>
        <x14:conditionalFormatting xmlns:xm="http://schemas.microsoft.com/office/excel/2006/main">
          <x14:cfRule type="containsText" priority="135" operator="containsText" id="{2CAD8464-6546-4E50-A4C3-58A74013AA9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версия).xlsx]Статусы'!#REF!,E92)))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E92:E103</xm:sqref>
        </x14:conditionalFormatting>
        <x14:conditionalFormatting xmlns:xm="http://schemas.microsoft.com/office/excel/2006/main">
          <x14:cfRule type="containsText" priority="131" operator="containsText" id="{2C9B4993-6D65-4393-896E-8B154753290B}">
            <xm:f>NOT(ISERROR(SEARCH(Статусы!$A$4,E92)))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32" operator="containsText" id="{3C0595CB-DB0D-46EE-A7C0-C01EFBD9A9B9}">
            <xm:f>NOT(ISERROR(SEARCH(Статусы!$A$7,E92)))</xm:f>
            <xm:f>Статусы!$A$7</xm:f>
            <x14:dxf/>
          </x14:cfRule>
          <x14:cfRule type="containsText" priority="133" operator="containsText" id="{C1D48F91-BA60-4BFB-94E8-C5D196645BAB}">
            <xm:f>NOT(ISERROR(SEARCH(Статусы!$A$3,E92)))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34" operator="containsText" id="{7A370176-D388-4793-AF3A-6A116E5171C4}">
            <xm:f>NOT(ISERROR(SEARCH(Статусы!$A$2,E92)))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E92:E103</xm:sqref>
        </x14:conditionalFormatting>
        <x14:conditionalFormatting xmlns:xm="http://schemas.microsoft.com/office/excel/2006/main">
          <x14:cfRule type="containsText" priority="130" operator="containsText" id="{A8E06625-69F2-4C46-BD68-234E476227C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версия).xlsx]Статусы'!#REF!,F99)))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F99:F103</xm:sqref>
        </x14:conditionalFormatting>
        <x14:conditionalFormatting xmlns:xm="http://schemas.microsoft.com/office/excel/2006/main">
          <x14:cfRule type="containsText" priority="129" operator="containsText" id="{46BF9D9C-7D85-4E1B-995D-2CD5BCB8553A}">
            <xm:f>NOT(ISERROR(SEARCH('C:\Users\Дарья\Desktop\Работа\Планы  мероприятий\[План мероприятий корректировка (раб. версия) с правками от 13.04.2021.xlsx]Статусы'!#REF!,G86)))</xm:f>
            <xm:f>'C:\Users\Дарья\Desktop\Работа\Планы  мероприятий\[План мероприятий корректировка (раб. версия) с правками от 13.04.2021.xlsx]Статусы'!#REF!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G86:G103 G110:G115</xm:sqref>
        </x14:conditionalFormatting>
        <x14:conditionalFormatting xmlns:xm="http://schemas.microsoft.com/office/excel/2006/main">
          <x14:cfRule type="containsText" priority="128" operator="containsText" id="{BA7DF000-A0E6-46DD-BF93-9DD9D39C1B2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версия).xlsx]Статусы'!#REF!,H123)))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H123</xm:sqref>
        </x14:conditionalFormatting>
        <x14:conditionalFormatting xmlns:xm="http://schemas.microsoft.com/office/excel/2006/main">
          <x14:cfRule type="containsText" priority="122" stopIfTrue="1" operator="containsText" id="{A98EFDB5-BBAD-4651-A347-A7EF18D78C79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23" operator="containsText" id="{CECA3612-035D-450F-BF9D-2C9F2878F0E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24" operator="containsText" id="{67EA51EB-77D6-4769-A328-44505F6390D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25" operator="containsText" id="{EB991D2B-2C80-486C-90CD-235DB0845BA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126" operator="containsText" id="{99C9EDA0-39BB-4604-88DD-1829E7876A7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127" operator="containsText" id="{D4CCB6C0-4D31-4314-A95B-91C4B257723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E116 E123:E128</xm:sqref>
        </x14:conditionalFormatting>
        <x14:conditionalFormatting xmlns:xm="http://schemas.microsoft.com/office/excel/2006/main">
          <x14:cfRule type="containsText" priority="121" operator="containsText" id="{7EB49187-7004-4D00-B700-DA0710C4DD0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E116 E123:E128</xm:sqref>
        </x14:conditionalFormatting>
        <x14:conditionalFormatting xmlns:xm="http://schemas.microsoft.com/office/excel/2006/main">
          <x14:cfRule type="containsText" priority="117" operator="containsText" id="{53076FFB-036E-4C5A-8542-E1C0F7768BFD}">
            <xm:f>NOT(ISERROR(SEARCH(Статусы!$A$4,E116)))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18" operator="containsText" id="{88B331DF-C46F-42E6-AE67-67A2AB60A981}">
            <xm:f>NOT(ISERROR(SEARCH(Статусы!$A$7,E116)))</xm:f>
            <xm:f>Статусы!$A$7</xm:f>
            <x14:dxf/>
          </x14:cfRule>
          <x14:cfRule type="containsText" priority="119" operator="containsText" id="{E287757C-DA41-410E-BBDE-D502D1FBE918}">
            <xm:f>NOT(ISERROR(SEARCH(Статусы!$A$3,E116)))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20" operator="containsText" id="{E6401A3D-B49F-41FF-B8DF-1A76D6C9601E}">
            <xm:f>NOT(ISERROR(SEARCH(Статусы!$A$2,E116)))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E116 E123:E128</xm:sqref>
        </x14:conditionalFormatting>
        <x14:conditionalFormatting xmlns:xm="http://schemas.microsoft.com/office/excel/2006/main">
          <x14:cfRule type="containsText" priority="116" operator="containsText" id="{E51976CE-DED5-4CA8-A906-8FB6E6D0B9A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версия).xlsx]Статусы'!#REF!,H130)))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H130</xm:sqref>
        </x14:conditionalFormatting>
        <x14:conditionalFormatting xmlns:xm="http://schemas.microsoft.com/office/excel/2006/main">
          <x14:cfRule type="containsText" priority="110" stopIfTrue="1" operator="containsText" id="{34919CC1-464A-4278-AC55-C36536245F2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11" operator="containsText" id="{9FDF118C-17D2-4959-AA4D-190801983C3B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12" operator="containsText" id="{2A074BF5-3D0B-4726-9C54-752CD4A638C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13" operator="containsText" id="{D3D70017-B45F-449E-9AC2-6A7D2E87F82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114" operator="containsText" id="{DD2C8B45-10AD-41CB-9072-C5A37C49A98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115" operator="containsText" id="{D185B1D7-699D-438E-A31D-75F15490FD0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E129:E135</xm:sqref>
        </x14:conditionalFormatting>
        <x14:conditionalFormatting xmlns:xm="http://schemas.microsoft.com/office/excel/2006/main">
          <x14:cfRule type="containsText" priority="109" operator="containsText" id="{FCD3F204-707D-4D6D-B381-663BF002785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версия).xlsx]Статусы'!#REF!,E129)))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E129:E135</xm:sqref>
        </x14:conditionalFormatting>
        <x14:conditionalFormatting xmlns:xm="http://schemas.microsoft.com/office/excel/2006/main">
          <x14:cfRule type="containsText" priority="105" operator="containsText" id="{BA25BFC4-E0CD-4885-BDC9-808A31169905}">
            <xm:f>NOT(ISERROR(SEARCH(Статусы!$A$4,E129)))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06" operator="containsText" id="{7BF286C5-2319-4594-A78B-DF8D38F7E10F}">
            <xm:f>NOT(ISERROR(SEARCH(Статусы!$A$7,E129)))</xm:f>
            <xm:f>Статусы!$A$7</xm:f>
            <x14:dxf/>
          </x14:cfRule>
          <x14:cfRule type="containsText" priority="107" operator="containsText" id="{2539AA9D-A2D4-4822-B3C3-46FD5959E8C7}">
            <xm:f>NOT(ISERROR(SEARCH(Статусы!$A$3,E129)))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08" operator="containsText" id="{17FF0628-7D60-452B-BB7B-C818AEA2A36F}">
            <xm:f>NOT(ISERROR(SEARCH(Статусы!$A$2,E129)))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E129:E135</xm:sqref>
        </x14:conditionalFormatting>
        <x14:conditionalFormatting xmlns:xm="http://schemas.microsoft.com/office/excel/2006/main">
          <x14:cfRule type="containsText" priority="99" stopIfTrue="1" operator="containsText" id="{760CC343-6EB0-4E08-BA4C-D7259CFFC40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версия).xlsx]Статусы'!#REF!,E163)))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100" operator="containsText" id="{CE2370EA-36BF-4995-9D70-35C754483DC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версия).xlsx]Статусы'!#REF!,E163)))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01" operator="containsText" id="{A38DD449-B2B8-487C-98E3-0ABD6319F81B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версия).xlsx]Статусы'!#REF!,E163)))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02" operator="containsText" id="{6441E9E1-EC53-4E73-81F0-5BD45094F94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версия).xlsx]Статусы'!#REF!,E163)))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103" operator="containsText" id="{5CA8D91F-5C68-4AC6-B371-9F407E8345D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версия).xlsx]Статусы'!#REF!,E163)))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104" operator="containsText" id="{E33F866D-D478-457E-A225-92E527EBC48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версия).xlsx]Статусы'!#REF!,E163)))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E163:E169</xm:sqref>
        </x14:conditionalFormatting>
        <x14:conditionalFormatting xmlns:xm="http://schemas.microsoft.com/office/excel/2006/main">
          <x14:cfRule type="containsText" priority="98" operator="containsText" id="{352C7311-1961-4A44-8A83-37B43463D08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версия).xlsx]Статусы'!#REF!,E163)))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E163:E169</xm:sqref>
        </x14:conditionalFormatting>
        <x14:conditionalFormatting xmlns:xm="http://schemas.microsoft.com/office/excel/2006/main">
          <x14:cfRule type="containsText" priority="94" operator="containsText" id="{B5A3D521-2467-42DB-9013-DAA4A35E77A1}">
            <xm:f>NOT(ISERROR(SEARCH(Статусы!$A$4,E163)))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95" operator="containsText" id="{D8240F56-6BF6-40B9-8B74-560D0871DAFC}">
            <xm:f>NOT(ISERROR(SEARCH(Статусы!$A$7,E163)))</xm:f>
            <xm:f>Статусы!$A$7</xm:f>
            <x14:dxf/>
          </x14:cfRule>
          <x14:cfRule type="containsText" priority="96" operator="containsText" id="{EB4591EB-D281-47D9-88BD-806FF422A65E}">
            <xm:f>NOT(ISERROR(SEARCH(Статусы!$A$3,E163)))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97" operator="containsText" id="{0EC47A5E-BE5A-413A-8EE1-9FAEFE0E8A5A}">
            <xm:f>NOT(ISERROR(SEARCH(Статусы!$A$2,E163)))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E163:E169</xm:sqref>
        </x14:conditionalFormatting>
        <x14:conditionalFormatting xmlns:xm="http://schemas.microsoft.com/office/excel/2006/main">
          <x14:cfRule type="containsText" priority="93" operator="containsText" id="{0472EEBF-6A42-49F9-B97B-93AAF6900F2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версия).xlsx]Статусы'!#REF!,H164)))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H164</xm:sqref>
        </x14:conditionalFormatting>
        <x14:conditionalFormatting xmlns:xm="http://schemas.microsoft.com/office/excel/2006/main">
          <x14:cfRule type="containsText" priority="92" operator="containsText" id="{388EAD14-34A2-43FE-AB23-6B11CBE9035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версия).xlsx]Статусы'!#REF!,H564)))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H564</xm:sqref>
        </x14:conditionalFormatting>
        <x14:conditionalFormatting xmlns:xm="http://schemas.microsoft.com/office/excel/2006/main">
          <x14:cfRule type="containsText" priority="91" operator="containsText" id="{89D0E9A8-DBB6-4F33-B228-BFE51169FCA5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версия).xlsx]Статусы'!#REF!,F565)))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F565:G569</xm:sqref>
        </x14:conditionalFormatting>
        <x14:conditionalFormatting xmlns:xm="http://schemas.microsoft.com/office/excel/2006/main">
          <x14:cfRule type="containsText" priority="85" stopIfTrue="1" operator="containsText" id="{F3C6DB29-A712-4FA4-AA73-B3C937E6C38D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версия).xlsx]Статусы'!#REF!,E558)))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86" operator="containsText" id="{5399AA9A-B3D3-4304-A8C7-91BF4E78580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версия).xlsx]Статусы'!#REF!,E558)))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87" operator="containsText" id="{9955F620-F97B-4E14-8F16-179DD5BAE379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версия).xlsx]Статусы'!#REF!,E558)))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88" operator="containsText" id="{6476D41C-1790-4EF9-A5A1-C14FF19FAFF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версия).xlsx]Статусы'!#REF!,E558)))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89" operator="containsText" id="{8E3E19F9-B1C4-4DB5-8E1E-F0810085B33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версия).xlsx]Статусы'!#REF!,E558)))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90" operator="containsText" id="{0C38AF84-44D8-4B15-B319-8F3A541D110B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версия).xlsx]Статусы'!#REF!,E558)))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E558:E569</xm:sqref>
        </x14:conditionalFormatting>
        <x14:conditionalFormatting xmlns:xm="http://schemas.microsoft.com/office/excel/2006/main">
          <x14:cfRule type="containsText" priority="84" operator="containsText" id="{41C71BB4-B996-4FE0-8A0F-44F900B9594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версия).xlsx]Статусы'!#REF!,E558)))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E558:E569</xm:sqref>
        </x14:conditionalFormatting>
        <x14:conditionalFormatting xmlns:xm="http://schemas.microsoft.com/office/excel/2006/main">
          <x14:cfRule type="containsText" priority="80" operator="containsText" id="{C9664D65-DC97-41E0-8B4F-6C793EEA16DC}">
            <xm:f>NOT(ISERROR(SEARCH(Статусы!$A$4,E558)))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81" operator="containsText" id="{9094C8D9-224D-4201-803B-803C9054A048}">
            <xm:f>NOT(ISERROR(SEARCH(Статусы!$A$7,E558)))</xm:f>
            <xm:f>Статусы!$A$7</xm:f>
            <x14:dxf/>
          </x14:cfRule>
          <x14:cfRule type="containsText" priority="82" operator="containsText" id="{20E6FD5D-1F36-4F55-B3B2-8DBFD71294A4}">
            <xm:f>NOT(ISERROR(SEARCH(Статусы!$A$3,E558)))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83" operator="containsText" id="{03852903-3A51-4C55-BF58-6D070A0F32B7}">
            <xm:f>NOT(ISERROR(SEARCH(Статусы!$A$2,E558)))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E558:E569</xm:sqref>
        </x14:conditionalFormatting>
        <x14:conditionalFormatting xmlns:xm="http://schemas.microsoft.com/office/excel/2006/main">
          <x14:cfRule type="containsText" priority="79" operator="containsText" id="{DA8CED97-ECEE-473F-B7B1-C8B7D52124C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версия).xlsx]Статусы'!#REF!,H558)))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H558</xm:sqref>
        </x14:conditionalFormatting>
        <x14:conditionalFormatting xmlns:xm="http://schemas.microsoft.com/office/excel/2006/main">
          <x14:cfRule type="containsText" priority="73" stopIfTrue="1" operator="containsText" id="{66CE123E-3312-4194-94DD-78138A59D3B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4" operator="containsText" id="{83A3788B-2469-4F6E-BE42-271F298D787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75" operator="containsText" id="{0F3ACCC9-1620-41F5-9999-E3E94BE85BB9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76" operator="containsText" id="{E8D7C2D2-899C-4EAA-BC93-476224B1C56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77" operator="containsText" id="{CA15CF6C-793A-4016-BCA4-38F6CD52BD4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78" operator="containsText" id="{7E76BDF2-6728-430B-B112-CFEF79F62A8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E570:E575</xm:sqref>
        </x14:conditionalFormatting>
        <x14:conditionalFormatting xmlns:xm="http://schemas.microsoft.com/office/excel/2006/main">
          <x14:cfRule type="containsText" priority="72" operator="containsText" id="{A2AB1999-7687-4463-8F01-07F50B737C9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E570:E575</xm:sqref>
        </x14:conditionalFormatting>
        <x14:conditionalFormatting xmlns:xm="http://schemas.microsoft.com/office/excel/2006/main">
          <x14:cfRule type="containsText" priority="68" operator="containsText" id="{BC73B07F-BA55-405B-BA7E-912B5F5B850F}">
            <xm:f>NOT(ISERROR(SEARCH(Статусы!$A$4,E570)))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69" operator="containsText" id="{3CD3636A-ACCF-4150-8A13-2E2A6E95912D}">
            <xm:f>NOT(ISERROR(SEARCH(Статусы!$A$7,E570)))</xm:f>
            <xm:f>Статусы!$A$7</xm:f>
            <x14:dxf/>
          </x14:cfRule>
          <x14:cfRule type="containsText" priority="70" operator="containsText" id="{48E58B93-95C0-4444-ACE9-29F159E43BD9}">
            <xm:f>NOT(ISERROR(SEARCH(Статусы!$A$3,E570)))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71" operator="containsText" id="{A16A5492-A992-49A9-95F4-447BBFD34EC4}">
            <xm:f>NOT(ISERROR(SEARCH(Статусы!$A$2,E570)))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E570:E575</xm:sqref>
        </x14:conditionalFormatting>
        <x14:conditionalFormatting xmlns:xm="http://schemas.microsoft.com/office/excel/2006/main">
          <x14:cfRule type="containsText" priority="67" operator="containsText" id="{3AC0A029-B55D-4287-BC4B-722919F7CEE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версия).xlsx]Статусы'!#REF!,H570)))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H570</xm:sqref>
        </x14:conditionalFormatting>
        <x14:conditionalFormatting xmlns:xm="http://schemas.microsoft.com/office/excel/2006/main">
          <x14:cfRule type="containsText" priority="61" stopIfTrue="1" operator="containsText" id="{9ACE83E1-720A-4984-8B17-53D66181B40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62" operator="containsText" id="{651A9F12-9485-4265-B308-3E9AF21F3B1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63" operator="containsText" id="{C7515042-9171-4B86-B959-3BD6A7B53E6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64" operator="containsText" id="{5328DBB9-C487-4295-A69F-8E50CD23338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65" operator="containsText" id="{3C70F07D-E0B8-40D4-A6D0-4EA123FD19A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66" operator="containsText" id="{162EBED1-226B-4111-806F-E70329D64F4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E576:E581</xm:sqref>
        </x14:conditionalFormatting>
        <x14:conditionalFormatting xmlns:xm="http://schemas.microsoft.com/office/excel/2006/main">
          <x14:cfRule type="containsText" priority="60" operator="containsText" id="{824389C6-7294-4BF1-A7F4-F4D1B7F6A2DF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версия).xlsx]Статусы'!#REF!,E576)))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E576:E581</xm:sqref>
        </x14:conditionalFormatting>
        <x14:conditionalFormatting xmlns:xm="http://schemas.microsoft.com/office/excel/2006/main">
          <x14:cfRule type="containsText" priority="56" operator="containsText" id="{2667E14C-65BC-466E-AA68-1B940FFC3571}">
            <xm:f>NOT(ISERROR(SEARCH(Статусы!$A$4,E576)))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57" operator="containsText" id="{8891AA15-3B79-4557-BA9D-5ADD3A91B890}">
            <xm:f>NOT(ISERROR(SEARCH(Статусы!$A$7,E576)))</xm:f>
            <xm:f>Статусы!$A$7</xm:f>
            <x14:dxf/>
          </x14:cfRule>
          <x14:cfRule type="containsText" priority="58" operator="containsText" id="{19243036-1855-4DBE-B4F3-F9EEDE85C660}">
            <xm:f>NOT(ISERROR(SEARCH(Статусы!$A$3,E576)))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59" operator="containsText" id="{1AD8BB6D-506B-4357-ACA4-9E869B00D939}">
            <xm:f>NOT(ISERROR(SEARCH(Статусы!$A$2,E576)))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E576:E581</xm:sqref>
        </x14:conditionalFormatting>
        <x14:conditionalFormatting xmlns:xm="http://schemas.microsoft.com/office/excel/2006/main">
          <x14:cfRule type="containsText" priority="55" operator="containsText" id="{D5BCDF06-7249-4EF7-88D7-0B3FFB00F8D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версия).xlsx]Статусы'!#REF!,H576)))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H576</xm:sqref>
        </x14:conditionalFormatting>
        <x14:conditionalFormatting xmlns:xm="http://schemas.microsoft.com/office/excel/2006/main">
          <x14:cfRule type="containsText" priority="49" stopIfTrue="1" operator="containsText" id="{9FAA87C0-13EC-4A8B-A46D-12021006FAF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67B58141-8D1F-436D-BE2F-A15DB2E567B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51" operator="containsText" id="{3F894548-BEE5-4A63-9A7B-ABFC4ABFF824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52" operator="containsText" id="{236BB7DB-D150-441E-8D36-11B2CBCF37C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53" operator="containsText" id="{A8CCD6A5-9E0E-491D-B1B4-0F4C536253C2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54" operator="containsText" id="{4A4853CF-B69F-446C-8CFB-C323973EF5F7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E582:E587</xm:sqref>
        </x14:conditionalFormatting>
        <x14:conditionalFormatting xmlns:xm="http://schemas.microsoft.com/office/excel/2006/main">
          <x14:cfRule type="containsText" priority="48" operator="containsText" id="{5F2D7A8F-1698-4C2C-AC4A-20B503FC4CC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версия).xlsx]Статусы'!#REF!,E582)))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E582:E587</xm:sqref>
        </x14:conditionalFormatting>
        <x14:conditionalFormatting xmlns:xm="http://schemas.microsoft.com/office/excel/2006/main">
          <x14:cfRule type="containsText" priority="44" operator="containsText" id="{E3C1BC1D-F8FA-4473-8882-85E184A31C41}">
            <xm:f>NOT(ISERROR(SEARCH(Статусы!$A$4,E582)))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45" operator="containsText" id="{CEBCAF4B-16AF-4C24-A4D3-95874BED2963}">
            <xm:f>NOT(ISERROR(SEARCH(Статусы!$A$7,E582)))</xm:f>
            <xm:f>Статусы!$A$7</xm:f>
            <x14:dxf/>
          </x14:cfRule>
          <x14:cfRule type="containsText" priority="46" operator="containsText" id="{013BB178-ECB8-450B-8C1A-FAAC728AB866}">
            <xm:f>NOT(ISERROR(SEARCH(Статусы!$A$3,E582)))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47" operator="containsText" id="{48C97A98-EC87-4019-B9CB-1614E83321A5}">
            <xm:f>NOT(ISERROR(SEARCH(Статусы!$A$2,E582)))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E582:E587</xm:sqref>
        </x14:conditionalFormatting>
        <x14:conditionalFormatting xmlns:xm="http://schemas.microsoft.com/office/excel/2006/main">
          <x14:cfRule type="containsText" priority="43" operator="containsText" id="{BBBE2B15-ED6E-4EBC-82BB-6C59D0E9D2E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версия).xlsx]Статусы'!#REF!,H582)))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H582</xm:sqref>
        </x14:conditionalFormatting>
        <x14:conditionalFormatting xmlns:xm="http://schemas.microsoft.com/office/excel/2006/main">
          <x14:cfRule type="containsText" priority="29" operator="containsText" id="{77888849-78DE-4EE2-8535-4BCC58D9DCA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версия).xlsx]Статусы'!#REF!,H104)))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H104</xm:sqref>
        </x14:conditionalFormatting>
        <x14:conditionalFormatting xmlns:xm="http://schemas.microsoft.com/office/excel/2006/main">
          <x14:cfRule type="containsText" priority="28" operator="containsText" id="{71AB6B68-C401-4B9E-99E2-0FC9E52C0270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версия).xlsx]Статусы'!#REF!,F105)))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F105:F109</xm:sqref>
        </x14:conditionalFormatting>
        <x14:conditionalFormatting xmlns:xm="http://schemas.microsoft.com/office/excel/2006/main">
          <x14:cfRule type="containsText" priority="22" stopIfTrue="1" operator="containsText" id="{66D94D9C-D950-4721-8B35-B55BDC7D397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23" operator="containsText" id="{CFE17467-C827-4118-8656-31B02D30F45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4" operator="containsText" id="{BB003126-6AE6-494A-A02F-E7C08C972D0A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5" operator="containsText" id="{35E65382-D8BB-49AF-B1D2-D9117372BD3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26" operator="containsText" id="{0384C6D7-776F-4860-9D0C-14C134DD49BB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27" operator="containsText" id="{3B7BBC64-F880-48BB-B8A6-5A56F56385F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E104:E109</xm:sqref>
        </x14:conditionalFormatting>
        <x14:conditionalFormatting xmlns:xm="http://schemas.microsoft.com/office/excel/2006/main">
          <x14:cfRule type="containsText" priority="21" operator="containsText" id="{B5FF7065-F816-468E-99C3-C12E8CFA58A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версия).xlsx]Статусы'!#REF!,E104)))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E104:E109</xm:sqref>
        </x14:conditionalFormatting>
        <x14:conditionalFormatting xmlns:xm="http://schemas.microsoft.com/office/excel/2006/main">
          <x14:cfRule type="containsText" priority="17" operator="containsText" id="{FEF7D67E-3F80-4E71-9E66-D44327981BB8}">
            <xm:f>NOT(ISERROR(SEARCH(Статусы!$A$4,E104)))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18" operator="containsText" id="{C279389A-149D-479D-83BD-6B6D4C00B885}">
            <xm:f>NOT(ISERROR(SEARCH(Статусы!$A$7,E104)))</xm:f>
            <xm:f>Статусы!$A$7</xm:f>
            <x14:dxf/>
          </x14:cfRule>
          <x14:cfRule type="containsText" priority="19" operator="containsText" id="{BF0A9F4D-36A4-4733-A682-AFC5EDFAC289}">
            <xm:f>NOT(ISERROR(SEARCH(Статусы!$A$3,E104)))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0" operator="containsText" id="{9C1DE4C5-34DB-42EA-B89F-A32673651123}">
            <xm:f>NOT(ISERROR(SEARCH(Статусы!$A$2,E104)))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E104:E109</xm:sqref>
        </x14:conditionalFormatting>
        <x14:conditionalFormatting xmlns:xm="http://schemas.microsoft.com/office/excel/2006/main">
          <x14:cfRule type="containsText" priority="16" operator="containsText" id="{456D8187-ABA9-4A04-B8E0-D9898DA82115}">
            <xm:f>NOT(ISERROR(SEARCH('C:\Users\Дарья\Desktop\Работа\Планы  мероприятий\[План мероприятий корректировка (раб. версия) с правками от 13.04.2021.xlsx]Статусы'!#REF!,G104)))</xm:f>
            <xm:f>'C:\Users\Дарья\Desktop\Работа\Планы  мероприятий\[План мероприятий корректировка (раб. версия) с правками от 13.04.2021.xlsx]Статусы'!#REF!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G104:G109</xm:sqref>
        </x14:conditionalFormatting>
        <x14:conditionalFormatting xmlns:xm="http://schemas.microsoft.com/office/excel/2006/main">
          <x14:cfRule type="containsText" priority="13" operator="containsText" id="{DD0A8875-0541-4A1F-AAAF-C2869C2AC1D9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версия).xlsx]Статусы'!#REF!,F237)))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F237:F241</xm:sqref>
        </x14:conditionalFormatting>
        <x14:conditionalFormatting xmlns:xm="http://schemas.microsoft.com/office/excel/2006/main">
          <x14:cfRule type="containsText" priority="12" operator="containsText" id="{D24C1756-FB0E-46A6-A3BE-D788A6653B41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версия).xlsx]Статусы'!#REF!,H117)))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0" tint="-0.14996795556505021"/>
                </patternFill>
              </fill>
            </x14:dxf>
          </x14:cfRule>
          <xm:sqref>H117</xm:sqref>
        </x14:conditionalFormatting>
        <x14:conditionalFormatting xmlns:xm="http://schemas.microsoft.com/office/excel/2006/main">
          <x14:cfRule type="containsText" priority="6" stopIfTrue="1" operator="containsText" id="{BF4D06C1-4EAA-44DD-AF93-84D74A8AF30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FF00"/>
                </patternFill>
              </fill>
            </x14:dxf>
          </x14:cfRule>
          <x14:cfRule type="containsText" priority="7" operator="containsText" id="{DD930266-642B-41C5-A899-24F6DC24D9E6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8" operator="containsText" id="{06B5F198-367E-420E-B021-97C0A9039D78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9" operator="containsText" id="{2722ECF8-A236-4679-B2EF-4A51167CED43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rgb="FFFF0000"/>
                </patternFill>
              </fill>
            </x14:dxf>
          </x14:cfRule>
          <x14:cfRule type="containsText" priority="10" operator="containsText" id="{9F04F6D2-C2F0-4C1E-BC1B-1ADB4977731C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6" tint="0.59996337778862885"/>
                </patternFill>
              </fill>
            </x14:dxf>
          </x14:cfRule>
          <x14:cfRule type="containsText" priority="11" operator="containsText" id="{4DB30B33-D694-40B6-BDA9-62B4FEA30089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ill>
                <patternFill>
                  <bgColor theme="3" tint="0.79998168889431442"/>
                </patternFill>
              </fill>
            </x14:dxf>
          </x14:cfRule>
          <xm:sqref>E117:E122</xm:sqref>
        </x14:conditionalFormatting>
        <x14:conditionalFormatting xmlns:xm="http://schemas.microsoft.com/office/excel/2006/main">
          <x14:cfRule type="containsText" priority="5" operator="containsText" id="{5A755820-2E0E-4094-BA33-C2B38A7F7BDE}">
            <xm:f>NOT(ISERROR(SEARCH('\Доступ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версия).xlsx]Статусы'!#REF!,E117)))</xm:f>
            <xm:f>'\Доступ по отделам\Управление экономического развития\Общая папка\Казымова К.А\Корректировка Стратегии II этап\К Совету по страт развитию\!_Совет по страт развитию 21.05.2021\[План мероприятий корректировка (раб. версия).xlsx]Статусы'!#REF!</xm:f>
            <x14:dxf>
              <font>
                <b/>
                <i val="0"/>
              </font>
              <fill>
                <patternFill>
                  <bgColor theme="9" tint="0.39994506668294322"/>
                </patternFill>
              </fill>
            </x14:dxf>
          </x14:cfRule>
          <xm:sqref>E117:E122</xm:sqref>
        </x14:conditionalFormatting>
        <x14:conditionalFormatting xmlns:xm="http://schemas.microsoft.com/office/excel/2006/main">
          <x14:cfRule type="containsText" priority="1" operator="containsText" id="{8936BD30-1CA9-46AA-A12D-A9CD8EACC223}">
            <xm:f>NOT(ISERROR(SEARCH(Статусы!$A$4,E117)))</xm:f>
            <xm:f>Статусы!$A$4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2" operator="containsText" id="{33FF96C3-B310-4BE7-B750-B9A8C6063CA7}">
            <xm:f>NOT(ISERROR(SEARCH(Статусы!$A$7,E117)))</xm:f>
            <xm:f>Статусы!$A$7</xm:f>
            <x14:dxf/>
          </x14:cfRule>
          <x14:cfRule type="containsText" priority="3" operator="containsText" id="{E0C3E0ED-FA82-4A76-8788-2C707FEE3A2B}">
            <xm:f>NOT(ISERROR(SEARCH(Статусы!$A$3,E117)))</xm:f>
            <xm:f>Статусы!$A$3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</x14:dxf>
          </x14:cfRule>
          <x14:cfRule type="containsText" priority="4" operator="containsText" id="{37D97E7E-A008-4F2A-8676-867B55D2AF8F}">
            <xm:f>NOT(ISERROR(SEARCH(Статусы!$A$2,E117)))</xm:f>
            <xm:f>Статусы!$A$2</xm:f>
            <x14:dxf>
              <fill>
                <patternFill>
                  <bgColor theme="4" tint="0.79998168889431442"/>
                </patternFill>
              </fill>
            </x14:dxf>
          </x14:cfRule>
          <xm:sqref>E117:E122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Статусы!$A$1:$A$12</xm:f>
          </x14:formula1>
          <xm:sqref>E1204:E1048576 E1:E3 E7:E1202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B36" sqref="B36"/>
    </sheetView>
  </sheetViews>
  <sheetFormatPr defaultRowHeight="15" x14ac:dyDescent="0.25"/>
  <cols>
    <col min="1" max="1" width="28.42578125" bestFit="1" customWidth="1"/>
  </cols>
  <sheetData>
    <row r="1" spans="1:1" x14ac:dyDescent="0.25">
      <c r="A1" s="22" t="s">
        <v>62</v>
      </c>
    </row>
    <row r="2" spans="1:1" x14ac:dyDescent="0.25">
      <c r="A2" s="84" t="s">
        <v>24</v>
      </c>
    </row>
    <row r="3" spans="1:1" x14ac:dyDescent="0.25">
      <c r="A3" s="85" t="s">
        <v>29</v>
      </c>
    </row>
    <row r="4" spans="1:1" x14ac:dyDescent="0.25">
      <c r="A4" s="85" t="s">
        <v>53</v>
      </c>
    </row>
    <row r="5" spans="1:1" x14ac:dyDescent="0.25">
      <c r="A5" t="s">
        <v>89</v>
      </c>
    </row>
    <row r="6" spans="1:1" x14ac:dyDescent="0.25">
      <c r="A6" s="86" t="s">
        <v>43</v>
      </c>
    </row>
    <row r="7" spans="1:1" x14ac:dyDescent="0.25">
      <c r="A7" t="s">
        <v>11</v>
      </c>
    </row>
    <row r="8" spans="1:1" x14ac:dyDescent="0.25">
      <c r="A8" s="87" t="s">
        <v>321</v>
      </c>
    </row>
    <row r="9" spans="1:1" x14ac:dyDescent="0.25">
      <c r="A9" s="88" t="s">
        <v>50</v>
      </c>
    </row>
    <row r="10" spans="1:1" x14ac:dyDescent="0.25">
      <c r="A10" s="89" t="s">
        <v>322</v>
      </c>
    </row>
    <row r="11" spans="1:1" x14ac:dyDescent="0.25">
      <c r="A11" s="90" t="s">
        <v>26</v>
      </c>
    </row>
    <row r="12" spans="1:1" x14ac:dyDescent="0.25">
      <c r="A12" s="91" t="s">
        <v>58</v>
      </c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6B7C3A5C-AEE6-455B-BEFB-08B2A3C2F4AA}">
            <xm:f>NOT(ISERROR(SEARCH($A$11,A11)))</xm:f>
            <xm:f>$A$11</xm:f>
            <x14:dxf>
              <fill>
                <patternFill>
                  <bgColor theme="6" tint="0.39994506668294322"/>
                </patternFill>
              </fill>
            </x14:dxf>
          </x14:cfRule>
          <xm:sqref>A11</xm:sqref>
        </x14:conditionalFormatting>
        <x14:conditionalFormatting xmlns:xm="http://schemas.microsoft.com/office/excel/2006/main">
          <x14:cfRule type="containsText" priority="1" operator="containsText" id="{7D14F630-ED08-4D18-A743-FD2B324B78FA}">
            <xm:f>NOT(ISERROR(SEARCH($A$12,A12)))</xm:f>
            <xm:f>$A$12</xm:f>
            <x14:dxf>
              <fill>
                <patternFill>
                  <bgColor theme="7" tint="0.59996337778862885"/>
                </patternFill>
              </fill>
            </x14:dxf>
          </x14:cfRule>
          <xm:sqref>A12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Приоритетные проекты</vt:lpstr>
      <vt:lpstr>Статусы</vt:lpstr>
      <vt:lpstr>'Приоритетные проекты'!_Toc498796094</vt:lpstr>
      <vt:lpstr>включить_мероприятие</vt:lpstr>
      <vt:lpstr>'Приоритетные проекты'!Область_печати</vt:lpstr>
      <vt:lpstr>подготовительные_работы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2021-07-30T05:05:19Z</dcterms:modified>
</cp:coreProperties>
</file>